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4.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5.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6.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7.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8.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kwright299/Library/Application Support/Box/Box Edit/Documents/1239649632308/"/>
    </mc:Choice>
  </mc:AlternateContent>
  <xr:revisionPtr revIDLastSave="0" documentId="13_ncr:1_{ECF44207-658F-0846-88EC-2CAED6CFB786}" xr6:coauthVersionLast="47" xr6:coauthVersionMax="47" xr10:uidLastSave="{00000000-0000-0000-0000-000000000000}"/>
  <bookViews>
    <workbookView xWindow="0" yWindow="500" windowWidth="28800" windowHeight="17500" firstSheet="2" activeTab="9" xr2:uid="{B66E328C-CBE8-4CD0-9C2E-813E1D90ED65}"/>
  </bookViews>
  <sheets>
    <sheet name="Table of Contents" sheetId="31" r:id="rId1"/>
    <sheet name="Electricians" sheetId="6" r:id="rId2"/>
    <sheet name="Insulation Workers, FCW" sheetId="22" r:id="rId3"/>
    <sheet name="Helpers--I,M,R" sheetId="24" r:id="rId4"/>
    <sheet name="HVAC Techs" sheetId="25" r:id="rId5"/>
    <sheet name="Drafters, All Other" sheetId="26" r:id="rId6"/>
    <sheet name="Machinists" sheetId="23" r:id="rId7"/>
    <sheet name="CNC Tool Programmers" sheetId="27" r:id="rId8"/>
    <sheet name="Wind Techs" sheetId="29" r:id="rId9"/>
    <sheet name="JobsEQ Combined Transition Data" sheetId="3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4" l="1"/>
  <c r="C29" i="26"/>
  <c r="C55" i="29"/>
  <c r="F55" i="29" s="1"/>
  <c r="E55" i="29"/>
  <c r="D55" i="29"/>
  <c r="F60" i="29"/>
  <c r="E60" i="29"/>
  <c r="D60" i="29"/>
  <c r="F59" i="29"/>
  <c r="E59" i="29"/>
  <c r="D59" i="29"/>
  <c r="F58" i="29"/>
  <c r="E58" i="29"/>
  <c r="D58" i="29"/>
  <c r="F57" i="29"/>
  <c r="E57" i="29"/>
  <c r="D57" i="29"/>
  <c r="F56" i="29"/>
  <c r="E56" i="29"/>
  <c r="D56" i="29"/>
  <c r="F62" i="27"/>
  <c r="E62" i="27"/>
  <c r="D62" i="27"/>
  <c r="F61" i="27"/>
  <c r="E61" i="27"/>
  <c r="D61" i="27"/>
  <c r="F60" i="27"/>
  <c r="E60" i="27"/>
  <c r="D60" i="27"/>
  <c r="F59" i="27"/>
  <c r="E59" i="27"/>
  <c r="D59" i="27"/>
  <c r="F58" i="27"/>
  <c r="E58" i="27"/>
  <c r="D58" i="27"/>
  <c r="F57" i="27"/>
  <c r="E57" i="27"/>
  <c r="D57" i="27"/>
  <c r="F61" i="23"/>
  <c r="E61" i="23"/>
  <c r="D61" i="23"/>
  <c r="F60" i="23"/>
  <c r="E60" i="23"/>
  <c r="D60" i="23"/>
  <c r="F59" i="23"/>
  <c r="E59" i="23"/>
  <c r="D59" i="23"/>
  <c r="F58" i="23"/>
  <c r="E58" i="23"/>
  <c r="D58" i="23"/>
  <c r="F57" i="23"/>
  <c r="E57" i="23"/>
  <c r="D57" i="23"/>
  <c r="F56" i="23"/>
  <c r="E56" i="23"/>
  <c r="D56" i="23"/>
  <c r="F62" i="26"/>
  <c r="E62" i="26"/>
  <c r="D62" i="26"/>
  <c r="F61" i="26"/>
  <c r="E61" i="26"/>
  <c r="D61" i="26"/>
  <c r="F60" i="26"/>
  <c r="E60" i="26"/>
  <c r="D60" i="26"/>
  <c r="F59" i="26"/>
  <c r="E59" i="26"/>
  <c r="D59" i="26"/>
  <c r="F58" i="26"/>
  <c r="E58" i="26"/>
  <c r="D58" i="26"/>
  <c r="F67" i="25"/>
  <c r="E67" i="25"/>
  <c r="D67" i="25"/>
  <c r="F66" i="25"/>
  <c r="E66" i="25"/>
  <c r="D66" i="25"/>
  <c r="F65" i="25"/>
  <c r="E65" i="25"/>
  <c r="D65" i="25"/>
  <c r="F64" i="25"/>
  <c r="E64" i="25"/>
  <c r="D64" i="25"/>
  <c r="F63" i="25"/>
  <c r="E63" i="25"/>
  <c r="D63" i="25"/>
  <c r="F62" i="25"/>
  <c r="E62" i="25"/>
  <c r="D62" i="25"/>
  <c r="F67" i="24"/>
  <c r="E67" i="24"/>
  <c r="D67" i="24"/>
  <c r="F66" i="24"/>
  <c r="E66" i="24"/>
  <c r="D66" i="24"/>
  <c r="F65" i="24"/>
  <c r="E65" i="24"/>
  <c r="D65" i="24"/>
  <c r="F64" i="24"/>
  <c r="E64" i="24"/>
  <c r="D64" i="24"/>
  <c r="F63" i="24"/>
  <c r="E63" i="24"/>
  <c r="D63" i="24"/>
  <c r="F62" i="24"/>
  <c r="E62" i="24"/>
  <c r="D62" i="24"/>
  <c r="E58" i="22"/>
  <c r="D58" i="22"/>
  <c r="F63" i="22"/>
  <c r="E63" i="22"/>
  <c r="D63" i="22"/>
  <c r="F62" i="22"/>
  <c r="E62" i="22"/>
  <c r="D62" i="22"/>
  <c r="F61" i="22"/>
  <c r="E61" i="22"/>
  <c r="D61" i="22"/>
  <c r="F60" i="22"/>
  <c r="E60" i="22"/>
  <c r="D60" i="22"/>
  <c r="F59" i="22"/>
  <c r="E59" i="22"/>
  <c r="D59" i="22"/>
  <c r="F58" i="22"/>
  <c r="F67" i="6"/>
  <c r="E67" i="6"/>
  <c r="D67" i="6"/>
  <c r="F66" i="6"/>
  <c r="E66" i="6"/>
  <c r="D66" i="6"/>
  <c r="F65" i="6"/>
  <c r="E65" i="6"/>
  <c r="D65" i="6"/>
  <c r="F64" i="6"/>
  <c r="E64" i="6"/>
  <c r="D64" i="6"/>
  <c r="F63" i="6"/>
  <c r="F62" i="6"/>
  <c r="D62" i="6"/>
  <c r="E63" i="6"/>
  <c r="D63" i="6"/>
  <c r="E62" i="6"/>
  <c r="C30" i="29"/>
  <c r="C32" i="27"/>
  <c r="C34" i="25"/>
  <c r="E63" i="29"/>
  <c r="C20" i="29"/>
  <c r="C13" i="29"/>
  <c r="C12" i="29"/>
  <c r="E65" i="27"/>
  <c r="C57" i="27"/>
  <c r="C22" i="27"/>
  <c r="C15" i="27"/>
  <c r="C14" i="27"/>
  <c r="E65" i="26"/>
  <c r="C57" i="26"/>
  <c r="F57" i="26" s="1"/>
  <c r="C21" i="26"/>
  <c r="C14" i="26"/>
  <c r="C13" i="26"/>
  <c r="E70" i="25"/>
  <c r="C62" i="25"/>
  <c r="C24" i="25"/>
  <c r="C17" i="25"/>
  <c r="C16" i="25"/>
  <c r="E70" i="24"/>
  <c r="C62" i="24"/>
  <c r="C24" i="24"/>
  <c r="C17" i="24"/>
  <c r="C16" i="24"/>
  <c r="D57" i="26" l="1"/>
  <c r="E57" i="26"/>
</calcChain>
</file>

<file path=xl/sharedStrings.xml><?xml version="1.0" encoding="utf-8"?>
<sst xmlns="http://schemas.openxmlformats.org/spreadsheetml/2006/main" count="806" uniqueCount="259">
  <si>
    <t>Occupation</t>
  </si>
  <si>
    <t>47-2111</t>
  </si>
  <si>
    <t>Electricians</t>
  </si>
  <si>
    <t>51-4041</t>
  </si>
  <si>
    <t>Machinists</t>
  </si>
  <si>
    <r>
      <t xml:space="preserve">Job Description
</t>
    </r>
    <r>
      <rPr>
        <sz val="8"/>
        <color theme="1"/>
        <rFont val="Calibri"/>
        <family val="2"/>
        <scheme val="minor"/>
      </rPr>
      <t>(BLS, ONET)</t>
    </r>
  </si>
  <si>
    <t>Entry-Level</t>
  </si>
  <si>
    <t>Median</t>
  </si>
  <si>
    <t>Mean</t>
  </si>
  <si>
    <t>Experienced</t>
  </si>
  <si>
    <t>High school diploma or equivalent</t>
  </si>
  <si>
    <t>None</t>
  </si>
  <si>
    <r>
      <t xml:space="preserve">Preferred Skills
</t>
    </r>
    <r>
      <rPr>
        <sz val="8"/>
        <color theme="1"/>
        <rFont val="Calibri"/>
        <family val="2"/>
        <scheme val="minor"/>
      </rPr>
      <t>(JobsEQ RTI accessed March 2023)</t>
    </r>
  </si>
  <si>
    <t>?</t>
  </si>
  <si>
    <r>
      <t xml:space="preserve">Current In-Demand Certifications
</t>
    </r>
    <r>
      <rPr>
        <sz val="8"/>
        <color theme="1"/>
        <rFont val="Calibri"/>
        <family val="2"/>
        <scheme val="minor"/>
      </rPr>
      <t>(JobsEQ RTI accessed March 2023)</t>
    </r>
  </si>
  <si>
    <t>Certification in Cardiopulmonary Resuscitation (CPR)</t>
  </si>
  <si>
    <t>OSHA 30</t>
  </si>
  <si>
    <t>HVAC Systems</t>
  </si>
  <si>
    <t>Ability to Lift 41-50 lbs.</t>
  </si>
  <si>
    <t>Blueprint Reading</t>
  </si>
  <si>
    <t>Driver's License</t>
  </si>
  <si>
    <t>OSHA 10</t>
  </si>
  <si>
    <t>Commercial Driver's License (CDL)</t>
  </si>
  <si>
    <t>Ability to Lift 51-100 lbs.</t>
  </si>
  <si>
    <t>Power Tools</t>
  </si>
  <si>
    <t>Hand Tools</t>
  </si>
  <si>
    <t>Apprenticeship</t>
  </si>
  <si>
    <t>SOC: 47-2111</t>
  </si>
  <si>
    <t>Electricians (Annual)</t>
  </si>
  <si>
    <t>Electricians (Hourly)</t>
  </si>
  <si>
    <r>
      <t xml:space="preserve">Previous Experience Details &amp; Other Requirements
</t>
    </r>
    <r>
      <rPr>
        <sz val="8"/>
        <color theme="1"/>
        <rFont val="Calibri"/>
        <family val="2"/>
        <scheme val="minor"/>
      </rPr>
      <t>(JobsEQ, BLS, ONET)</t>
    </r>
  </si>
  <si>
    <t xml:space="preserve">Electricians often learn the trade in a four-to-five-year apprenticeship or a formal education. To become certified professionals, these individuals can take a two-year electrician course at a technical school. These individuals must be at least 18 years old to pursue either path. A basic understanding of algebra is important for success. 
Many states require electricians to obtain a license. There are additional certifications available in photovoltaic, electrical generating, and lighting systems. Electricians must be able to read blueprints and interpret technical diagrams as well as understand the National Electrical Code and other location-based regulations. They are required to stay up to date on these codes and regulations as new safety measures and new products are released. </t>
  </si>
  <si>
    <t>Reading Schematics</t>
  </si>
  <si>
    <t>Generators</t>
  </si>
  <si>
    <t>Secret Clearance</t>
  </si>
  <si>
    <t>Certified Welder</t>
  </si>
  <si>
    <t>Certified Tree Worker</t>
  </si>
  <si>
    <t>SOC: 47-2130 (47-2131)</t>
  </si>
  <si>
    <t>INSULATION WORKERS, FLOOR, CEILING, AND WALL</t>
  </si>
  <si>
    <t>In general, insulation workers, or insulators, install and replace the insulation material in buildings, within the building structures or to the mechanical systems. The insulators of buildings typically work indoors and install and replace the material used for insulation in attics, under floors, and behind walls. They read blueprints, measure and cut the materials to fit into walls and around systems and frameworks in the walls, and take measures to secure the insulation in place and protect it from moisture. This insulation helps to save energy and reduce noise in buildings. Sometimes, these insulation workers also install fire-stopping materials to reduce the risk of a fire and smoke spreading throughout the building. They are often employed by drywall and insulation contractors.
Floor, ceiling, and wall insulation workers will find themselves standing, bending, or kneeling for long periods of time and must be able to work in confined spaces. A well-ventilated work environment is helpful for preventing insulation materials from causing irritation of the eyes, skin, and lungs. Due to the health risks associated with asbestos, specially trained workers are required in order to remove this old type of insulation material. Generally, floor, ceiling, and wall insulators work full time, but occasionally there is overtime work with tight construction deadlines.</t>
  </si>
  <si>
    <t>Insulation Workers, Floor, Ceiling, and Wall (Annual)</t>
  </si>
  <si>
    <r>
      <rPr>
        <b/>
        <sz val="11"/>
        <rFont val="Calibri"/>
        <family val="2"/>
        <scheme val="minor"/>
      </rPr>
      <t>Insulation Workers, Floor, Ceiling, and Wall</t>
    </r>
    <r>
      <rPr>
        <b/>
        <sz val="11"/>
        <color rgb="FF212529"/>
        <rFont val="Calibri"/>
        <family val="2"/>
        <scheme val="minor"/>
      </rPr>
      <t xml:space="preserve"> (Hourly)</t>
    </r>
  </si>
  <si>
    <t>Mechanical</t>
  </si>
  <si>
    <t>SOC: 51-4041</t>
  </si>
  <si>
    <t>Machinists (Annual)</t>
  </si>
  <si>
    <t>Machinists (Hourly)</t>
  </si>
  <si>
    <t xml:space="preserve">Courses in math, blueprint reading, metalworking, and CAD/CAM software is particularly important for these workers. They may gain valuable experience from vocational or technical training, apprenticeship training, and community college courses. Many employers prefer this type of hands-on experience. 
These workers must have strong analytical, mechanical, and technical skills to do well in this career. In addition, physical abilities such as manual dexterity to align the machine tools accurately and stamina to stand for long periods of time is helpful. Certification programs are available through colleges and private organizations for machinists to demonstrate their skills and competency as well as to advance in their positions. These include CNC machine operation and CAD/CAM software certifications. </t>
  </si>
  <si>
    <t>Machinists set up and operate computer-controlled and mechanical equipment or machines that are used in the production of various metal parts, instruments, and tools, when extreme precision is required. Machinists are involved with aligning and securing the machine cutting tools, monitoring the feeding and speed of the machines, and inspecting the finished products to ensure they meet the design specifications. They must be familiar with reading blueprints and Computer-Aided Design (CAD) and Computer-Aided Manufacturing (CAM) software to operate the machine tools. In addition, these workers should wear protective equipment including safety glasses to protect their eyes from small pieces of metal that can fly up. Machinists are found in several types of industries, including buildings and energy efficiency where they are involved in the production of metal bolts and screws used to secure frameworks and structures as well as assemble energy equipment and systems.</t>
  </si>
  <si>
    <t>Insulation Workers, Floor, Ceiling, and Wall</t>
  </si>
  <si>
    <t>47-2131</t>
  </si>
  <si>
    <t>49-9098</t>
  </si>
  <si>
    <t>Helpers--Installation, Maintenance, and Repair Workers</t>
  </si>
  <si>
    <t>49-9021</t>
  </si>
  <si>
    <t>HVAC Technicians</t>
  </si>
  <si>
    <t>17-3019</t>
  </si>
  <si>
    <t>51-9162</t>
  </si>
  <si>
    <t>49-9081</t>
  </si>
  <si>
    <t>Drafters, All Other</t>
  </si>
  <si>
    <t>CNC Tool Programmers</t>
  </si>
  <si>
    <t>New England</t>
  </si>
  <si>
    <t xml:space="preserve">Region Average - All Occupations (Annual) </t>
  </si>
  <si>
    <t>Region Average - All Occupations (Hourly)</t>
  </si>
  <si>
    <t>Electricians are necessary for construction projects because they install, maintain, and repair the electrical systems and components in the homes and buildings. More specifically, electricians work with the electrical power, communications, lighting, and control systems. They execute the electrical wiring plans according to blueprints, connect the electrical systems to power lines, and test the systems. Electricians must be vigilant about safety, ensuring to install safety components and take precautions themselves. Buildings engineers and architects may consult experienced electricians on new construction projects as well.
The five types of electricians are residential, commercial, industrial, auto, and maintenance electricians. Residential electricians are the most common and may also find themselves working with phone, security, ventilation, and backup power systems in the home. Industrial electricians often need specialized knowledge of various types of machines found in power plants, factories, mills, and mines while auto electricians are experts in motor vehicles. There is currently a high demand for qualified electricians at various places such as hospital, railways, telecom services, and airports. Electricians may be self-employed or do contractual work as well.</t>
  </si>
  <si>
    <r>
      <t xml:space="preserve">Top Work Activities
</t>
    </r>
    <r>
      <rPr>
        <sz val="8"/>
        <rFont val="Calibri"/>
        <family val="2"/>
        <scheme val="minor"/>
      </rPr>
      <t>(Onet)</t>
    </r>
  </si>
  <si>
    <t>Career Transition Potential</t>
  </si>
  <si>
    <t>Transferable occupations are taken from O*NET’s Career Changers Matrix: https://www.onetcenter.org/dictionary/20.3/excel/career_changers_matrix.html. 
Only the top 5 occupations which are the most highly related or transferable occupations are included in this analysis.</t>
  </si>
  <si>
    <t xml:space="preserve">Typical Entry- Level Education </t>
  </si>
  <si>
    <t>Median Hourly Wage, 2022 Q3</t>
  </si>
  <si>
    <t>Progression</t>
  </si>
  <si>
    <t>The most frequently required technical skills for machinists include the following:</t>
  </si>
  <si>
    <t>The most frequently required technical skills for floor, ceiling, and wall insulation workers include the following:</t>
  </si>
  <si>
    <r>
      <t xml:space="preserve">Wages
</t>
    </r>
    <r>
      <rPr>
        <sz val="8"/>
        <color theme="1"/>
        <rFont val="Calibri"/>
        <family val="2"/>
        <scheme val="minor"/>
      </rPr>
      <t>(JobsEQ: New England 2022Q3 data)</t>
    </r>
    <r>
      <rPr>
        <sz val="11"/>
        <color theme="1"/>
        <rFont val="Calibri"/>
        <family val="2"/>
        <scheme val="minor"/>
      </rPr>
      <t xml:space="preserve">
</t>
    </r>
    <r>
      <rPr>
        <sz val="8"/>
        <color theme="1"/>
        <rFont val="Calibri"/>
        <family val="2"/>
        <scheme val="minor"/>
      </rPr>
      <t>Based on place of work employment estimates.</t>
    </r>
  </si>
  <si>
    <r>
      <t xml:space="preserve">Typical Entry-Level Education Requirement
</t>
    </r>
    <r>
      <rPr>
        <sz val="8"/>
        <color theme="1"/>
        <rFont val="Calibri"/>
        <family val="2"/>
        <scheme val="minor"/>
      </rPr>
      <t>(JobsEQ: New England  2022Q3 data)</t>
    </r>
  </si>
  <si>
    <r>
      <t xml:space="preserve">Typical On-theJob Training
</t>
    </r>
    <r>
      <rPr>
        <sz val="8"/>
        <color theme="1"/>
        <rFont val="Calibri"/>
        <family val="2"/>
        <scheme val="minor"/>
      </rPr>
      <t>(JobsEQ: New England  2022Q3 data)</t>
    </r>
  </si>
  <si>
    <r>
      <t xml:space="preserve">Typical Previous Work Experience Length
</t>
    </r>
    <r>
      <rPr>
        <sz val="8"/>
        <color theme="1"/>
        <rFont val="Calibri"/>
        <family val="2"/>
        <scheme val="minor"/>
      </rPr>
      <t>(JobsEQ: New England  2022Q3 data)</t>
    </r>
  </si>
  <si>
    <r>
      <t xml:space="preserve">Wages
</t>
    </r>
    <r>
      <rPr>
        <sz val="8"/>
        <color theme="1"/>
        <rFont val="Calibri"/>
        <family val="2"/>
        <scheme val="minor"/>
      </rPr>
      <t>(JobsEQ: New England  2022Q3 data)</t>
    </r>
    <r>
      <rPr>
        <sz val="11"/>
        <color theme="1"/>
        <rFont val="Calibri"/>
        <family val="2"/>
        <scheme val="minor"/>
      </rPr>
      <t xml:space="preserve">
</t>
    </r>
    <r>
      <rPr>
        <sz val="8"/>
        <color theme="1"/>
        <rFont val="Calibri"/>
        <family val="2"/>
        <scheme val="minor"/>
      </rPr>
      <t>Based on place of work employment estimates.</t>
    </r>
  </si>
  <si>
    <r>
      <t xml:space="preserve">Wages
</t>
    </r>
    <r>
      <rPr>
        <sz val="8"/>
        <color theme="1"/>
        <rFont val="Calibri"/>
        <family val="2"/>
        <scheme val="minor"/>
      </rPr>
      <t>(JobsEQ:New England  2022Q3 data)</t>
    </r>
    <r>
      <rPr>
        <sz val="11"/>
        <color theme="1"/>
        <rFont val="Calibri"/>
        <family val="2"/>
        <scheme val="minor"/>
      </rPr>
      <t xml:space="preserve">
</t>
    </r>
    <r>
      <rPr>
        <sz val="8"/>
        <color theme="1"/>
        <rFont val="Calibri"/>
        <family val="2"/>
        <scheme val="minor"/>
      </rPr>
      <t>Based on place of work employment estimates.</t>
    </r>
  </si>
  <si>
    <t>The most frequently required technical skills for electricians include the following:</t>
  </si>
  <si>
    <t>There were 2,430 active job postings in New England for electricians between March 2022 and March 2023. 
The current in-demand certifications from employers include:</t>
  </si>
  <si>
    <t>NABCEP Certification</t>
  </si>
  <si>
    <t>Healthy Homes Specialist (HHS)</t>
  </si>
  <si>
    <t>Circuits</t>
  </si>
  <si>
    <t>Telecommunications Equipment Installers and Repairers, Except Line Installers</t>
  </si>
  <si>
    <t>Master Electrician
Project Manager</t>
  </si>
  <si>
    <t>Short-term on-the-job training</t>
  </si>
  <si>
    <t>SOC: 49-9098</t>
  </si>
  <si>
    <t>Plumbers, Pipefitters, and Steamfitters</t>
  </si>
  <si>
    <t xml:space="preserve">Installation, maintenance, and repair helpers aid in the maintenance, replacement, and repair of machinery, and electrical and electronic equipment. These workers inspect various types of machinery or equipment for damage, defect, or wear; install required replacement parts; adjust wiring, piping, tubing, and other components; and test the machinery, equipment, and systems to ensure proper functioning. Helpers of installation, maintenance, and repair works may also perform cleaning or lubricating tasks for vehicles, machinery, equipment, tools, and other objects. 
These workers often use hand tools, power tools, and cleaning equipment to complete their tasks. They are versatile laborers found in many industries and are integral to ensuring that the machinery and equipment in various industries are working effectively. Facility helper is another common job title for these workers. </t>
  </si>
  <si>
    <t xml:space="preserve">Mathematics and science courses provide individuals learning this trade with familiarity in mechanics and blueprint reading. These workers often learn the trade while on the job alongside experienced colleagues, or in apprenticeships. On-the-job training can take anywhere from several months to a year. 
Installation, maintenance, and repair helpers must be dependable, adaptable, and detail oriented to perform their job well. Dexterity, control precision, and multilimbed coordination are physical attributes helpful for these workers. Over time, these workers can transition into more advanced installation, maintenance, and repair positions and to other construction related occupations. </t>
  </si>
  <si>
    <t>Pipelayers</t>
  </si>
  <si>
    <t>Helpers--Electricians</t>
  </si>
  <si>
    <t>Installer,
Technician,
Carpenter,
Construction Laborer</t>
  </si>
  <si>
    <t>Painters, Construction and Maintenance</t>
  </si>
  <si>
    <t>Paperhangers</t>
  </si>
  <si>
    <t>Fence Erectors</t>
  </si>
  <si>
    <t>Riggers</t>
  </si>
  <si>
    <t>Supervisor,
Foreman,
Crew Lead</t>
  </si>
  <si>
    <t>Automotive Body and Related Repairers</t>
  </si>
  <si>
    <t>Bicycle Repairers</t>
  </si>
  <si>
    <t>Recreational Vehicle Service Technicians</t>
  </si>
  <si>
    <t>Heating, Air Conditioning, and Refrigeration Mechanics and Installers</t>
  </si>
  <si>
    <t>Postsecondary non-degree award</t>
  </si>
  <si>
    <t>Long-term on-the-job training</t>
  </si>
  <si>
    <t>50% (Median)</t>
  </si>
  <si>
    <t>Heating, ventilation, air conditioning, and refrigeration (HVACR) mechanics are important for temperature control and air quality in many types of buildings. These workers install, clean, and conduct maintenance and repairs on the heating, ventilation, cooling, and refrigeration systems in the buildings. They commonly work in residences, schools, hospitals and commercial buildings, and manufacturing facilities. HVACR mechanics must be comfortable with working in environments that are either very hot or very cold since they are often repairing the temperature control systems that are not working properly. They may also work in awkward or cramped spaces, where these HVACR systems are typically located. 
HVACR mechanics may become specialized in a specific element of HVACR such as radiant heating systems, commercial refrigeration, or even solar panels. HVACR mechanics sometimes work evenings and weekends on top of their typical full-time hours in response to unexpected malfunctioning HVACR systems. As the HVACR systems are becoming more complex over time, employers are preferring mechanics with a postsecondary education or who have completed an apprenticeship. It is especially important that any mechanic working with refrigerants understand and implement the necessary and required safety measures due to the hazardous nature of refrigerants.</t>
  </si>
  <si>
    <t>The typical entry-level education requirement for HVACR mechanics is a postsecondary non-degree award because of the highly technical nature of HVACR systems. Today’s employers generally prefer to hire mechanics with a postsecondary education or who have completed an apprenticeship. A postsecondary education runs from six months to two years, depending on the institution. Upon completion, HVACR students have either a certificate or an associate’s degree. Apprenticeships typically last three to five years. 
During postsecondary educations and apprenticeships, individuals obtain a vocational education along with mathematics and physics lessons. In addition, all HVACR technicians who handle refrigerants are required to pass the U.S. Environmental Protection Agency certification exam. Refrigerants are extremely hazardous, especially if they are touched or inhaled. It is important for HVACR mechanics to have proper training in these substances to protect themselves and communities. HVACR mechanics may also be required to get a license if their locality or state requires it.</t>
  </si>
  <si>
    <t>Elevator (and Escalator) Installers and Repairers</t>
  </si>
  <si>
    <t>Senior Technician</t>
  </si>
  <si>
    <t>SOC: 17-3019</t>
  </si>
  <si>
    <t>Associate's Degree</t>
  </si>
  <si>
    <t>SOC: 51-9162</t>
  </si>
  <si>
    <t>Computer Numerically Controlled Tool Programmers</t>
  </si>
  <si>
    <t>Moderate-term on-the-job training</t>
  </si>
  <si>
    <t>Architectural and Civil Drafters</t>
  </si>
  <si>
    <t>Electrical and Electronics Drafters</t>
  </si>
  <si>
    <t>Mechanical Drafters</t>
  </si>
  <si>
    <t>Surveying and Mapping Technicians</t>
  </si>
  <si>
    <t>CNC Programmer,
Manufacturing Supervisor,
Quality Control Inspector,
Engineer</t>
  </si>
  <si>
    <t>Patternmakers, Metal and Plastic</t>
  </si>
  <si>
    <t>Tool and Die Makers</t>
  </si>
  <si>
    <t>Cabinetmakers and Bench Carpenters</t>
  </si>
  <si>
    <t xml:space="preserve">Computer Numerically Controlled (CNC) tool programmers are involved in manufacturing and production processes. They write and develop as well as troubleshoot and revise, when necessary, the computer programs of automatic and mechanical machine tools, equipment, or systems to control the precise machining or processing of materials. These workers must understand the various languages of machine controllers or computers and how to store and test the programs they develop. CNC tool programmers design the programs based on blueprints or other schematics. The materials that are processed in these machines are formed, cut, and shaped by these mechanical manufacturing machines according to the programs that the CNC tool programmers write. CNC tool programmers typically work with engineers, technicians and technologists, and CNC tool machine operators to develop and test the programs as well as run the machines for production. </t>
  </si>
  <si>
    <t xml:space="preserve">The typical entry-level education requirement for CNC tool programmers is a postsecondary non-degree award or certificate. Some CNC tool programmers complete associate degree programs, though it is not typically a requirement. Similarly, apprenticeships may be available and useful for these workers to gain experience working with CNC machines and software such as Mastercam. In addition to educational instruction, these workers usually complete on-the-job, technical training. A combination of education instruction and hands-on experience, learned either on-the-job or in training programs, is necessary for CNC tool programmers.  
A strong background in mathematics and mechanics is helpful for these workers to succeed and learn the software programming and design. CNC tool programmers need strong analytical and problem-solving skills as well as a strong attention to detail to perform the job well. Workers also use creativity and logic to write and debug CNC programs. </t>
  </si>
  <si>
    <t>CNC Engineer,
Supervisor</t>
  </si>
  <si>
    <t>SOC: 49-9081</t>
  </si>
  <si>
    <t>Wind turbine service technicians, or “wind techs," are service technicians in the offshore wind industry. In general, wind techs perform routine maintenance and inspections on the turbines and their components to prevent malfunctions and ensure they are running at an efficient capacity. If malfunctions do occur, these workers identify the problem and replace the defective components when necessary. Wind techs must be able to work onsite at the offshore wind farms and climb up and down ladders to reach the turbine components at high elevations, such as the blades. These workers are good problem-solvers as they often inspect machinery or equipment, diagnose problems, and develop the best solutions.</t>
  </si>
  <si>
    <t>Wind Turbine Service Technicians</t>
  </si>
  <si>
    <t>Wind turbine service technicians must gain a working knowledge of the industry and wind energy technology. Most attend a technical school and complete two years of technical training. Some technical schools or programs have onsite wind turbines for students to practice on. A wind turbine technician typically receives at least a year of on-the-job training, on top of educational training.</t>
  </si>
  <si>
    <t>Motorcycle Mechanics</t>
  </si>
  <si>
    <t>Industrial Machinery Mechanics</t>
  </si>
  <si>
    <t>Millwrights</t>
  </si>
  <si>
    <t>Electrical Power-Line Installers and Repairers</t>
  </si>
  <si>
    <t>Signal and Track Switch Repairers</t>
  </si>
  <si>
    <t>There were 167 active job postings in New England for floor, ceiling, and wall insulation workers between March 2022 and March 2023. 
The current in-demand certifications from employers include:</t>
  </si>
  <si>
    <t>Using Ladders</t>
  </si>
  <si>
    <t>Ability to Lift 31-40 lbs.</t>
  </si>
  <si>
    <t>Painting</t>
  </si>
  <si>
    <t>Sprayers</t>
  </si>
  <si>
    <t>Mathematics</t>
  </si>
  <si>
    <t>Manufacturing</t>
  </si>
  <si>
    <t>JavaScript</t>
  </si>
  <si>
    <t>Lift Trucks</t>
  </si>
  <si>
    <t>Plumbing</t>
  </si>
  <si>
    <t>Sandblasters</t>
  </si>
  <si>
    <t>Welding</t>
  </si>
  <si>
    <t>Forklifts</t>
  </si>
  <si>
    <t>EPA Section 608 Certification (EPA 608)</t>
  </si>
  <si>
    <t>EPA Universal Certification</t>
  </si>
  <si>
    <t>Certified Assistant Refrigeration Operator (CARO)</t>
  </si>
  <si>
    <t>Light Commercial Refrigeration Certification (NATE Certified)</t>
  </si>
  <si>
    <t>HAZMAT</t>
  </si>
  <si>
    <t>Boilers</t>
  </si>
  <si>
    <t>Refrigeration Systems</t>
  </si>
  <si>
    <t>Microsoft Office</t>
  </si>
  <si>
    <t>Gauges</t>
  </si>
  <si>
    <t>Computer Aided Design Software (CAD Software)</t>
  </si>
  <si>
    <t>Autodesk AutoCAD</t>
  </si>
  <si>
    <t>Data Analysis</t>
  </si>
  <si>
    <t>Fabrication</t>
  </si>
  <si>
    <t>Autodesk Revit</t>
  </si>
  <si>
    <t>Microsoft Applications</t>
  </si>
  <si>
    <t>There were 2,480 active job postings in New England for machinists between March 2022 and March 2023. 
The current in-demand certifications from employers include:</t>
  </si>
  <si>
    <t>The National Institute for Metalworking Skills (NIMS) Certification (unspecified)</t>
  </si>
  <si>
    <t>Forklift Certified</t>
  </si>
  <si>
    <t>DOT Medical Card</t>
  </si>
  <si>
    <t>Registered Respiratory Therapist (RRT)</t>
  </si>
  <si>
    <t>Lathes</t>
  </si>
  <si>
    <t>Micrometers</t>
  </si>
  <si>
    <t>Milling Machines</t>
  </si>
  <si>
    <t>Computerized Numerical Control Software (CNC Software)</t>
  </si>
  <si>
    <t>Mastercam</t>
  </si>
  <si>
    <t>Certified Quality Inspector (CQI)</t>
  </si>
  <si>
    <t>Certified SOLIDWORKS Associate (CSWA)</t>
  </si>
  <si>
    <t>Dassault Systemes SolidWorks Software</t>
  </si>
  <si>
    <t>CAD/CAM</t>
  </si>
  <si>
    <t>Machining Centers</t>
  </si>
  <si>
    <t>Microsoft Excel</t>
  </si>
  <si>
    <t>First Aid Certification</t>
  </si>
  <si>
    <t>Supervisory Control and Data Acquisition Software (SCADA Software)</t>
  </si>
  <si>
    <t>English</t>
  </si>
  <si>
    <t>Lean Six Sigma</t>
  </si>
  <si>
    <t>Performance Management</t>
  </si>
  <si>
    <t>Change Management</t>
  </si>
  <si>
    <t>Elevator and Escalator Installers and Repairers</t>
  </si>
  <si>
    <t>Civil Engineering Technologists and Technicians</t>
  </si>
  <si>
    <t>Molders, Shapers, and Casters, Except Metal and Plastic</t>
  </si>
  <si>
    <t>Engineering Technologists and Technicians, Except Drafters, All Other</t>
  </si>
  <si>
    <t>Electro-Mechanical and Mechatronics Technologists and Technicians</t>
  </si>
  <si>
    <t>Industrial Engineering Technologists and Technicians</t>
  </si>
  <si>
    <t>Helpers--Carpenters</t>
  </si>
  <si>
    <t>Millrights</t>
  </si>
  <si>
    <t>Electronic Equipment Installers and Repairers, Motor Vehicles</t>
  </si>
  <si>
    <t>SOC</t>
  </si>
  <si>
    <t>Empl</t>
  </si>
  <si>
    <t>Typical Entry-Level Education</t>
  </si>
  <si>
    <t>00-0000</t>
  </si>
  <si>
    <t>Total - All Occupations</t>
  </si>
  <si>
    <t>n/a</t>
  </si>
  <si>
    <t>17-3011</t>
  </si>
  <si>
    <t>Associate's degree</t>
  </si>
  <si>
    <t>17-3012</t>
  </si>
  <si>
    <t>17-3013</t>
  </si>
  <si>
    <t>17-3022</t>
  </si>
  <si>
    <t>17-3024</t>
  </si>
  <si>
    <t>17-3026</t>
  </si>
  <si>
    <t>17-3029</t>
  </si>
  <si>
    <t>17-3031</t>
  </si>
  <si>
    <t>47-2141</t>
  </si>
  <si>
    <t>47-2142</t>
  </si>
  <si>
    <t>47-2151</t>
  </si>
  <si>
    <t>47-2152</t>
  </si>
  <si>
    <t>47-2171</t>
  </si>
  <si>
    <t>Reinforcing Iron and Rebar Workers</t>
  </si>
  <si>
    <t>47-3012</t>
  </si>
  <si>
    <t>47-3013</t>
  </si>
  <si>
    <t>47-4021</t>
  </si>
  <si>
    <t>47-4031</t>
  </si>
  <si>
    <t>49-2022</t>
  </si>
  <si>
    <t>49-2096</t>
  </si>
  <si>
    <t>49-3021</t>
  </si>
  <si>
    <t>49-3041</t>
  </si>
  <si>
    <t>Farm Equipment Mechanics and Service Technicians</t>
  </si>
  <si>
    <t>49-3042</t>
  </si>
  <si>
    <t>Mobile Heavy Equipment Mechanics, Except Engines</t>
  </si>
  <si>
    <t>49-3052</t>
  </si>
  <si>
    <t>49-3091</t>
  </si>
  <si>
    <t>49-3092</t>
  </si>
  <si>
    <t>49-9041</t>
  </si>
  <si>
    <t>49-9044</t>
  </si>
  <si>
    <t>49-9051</t>
  </si>
  <si>
    <t>49-9096</t>
  </si>
  <si>
    <t>49-9097</t>
  </si>
  <si>
    <t>51-4062</t>
  </si>
  <si>
    <t>51-4111</t>
  </si>
  <si>
    <t>51-7011</t>
  </si>
  <si>
    <t>51-9195</t>
  </si>
  <si>
    <t>Advanced Technician,
Operations Manager,
Electrician,
Engineer,
Trainer/
Instructor</t>
  </si>
  <si>
    <t xml:space="preserve">While there are no specific education requirements for building structure insulators, high school mathematics, mechanical drawing, and science courses are helpful for individuals who become insulators. Often, insulation workers of floors, ceilings, and walls learn the trade in short-term, on-the-job training. They start working alongside experienced insulators and learn early on how to use the necessary equipment. Eventually, they can remove and dispose of old insulation, read specifications to determine the amount and type of insulation needed, and measure and cut the materials.
The U.S. Environmental Protection Agency requires the all insulation workers who handle asbestos receive specialized training in programs that are accredited by the agency. Individual states may also have a required abestos abatement training and certification that workers involved with asbestos abatement must complete, so they need to stay up to date on their local and state regulations. </t>
  </si>
  <si>
    <t>Tab Link</t>
  </si>
  <si>
    <t xml:space="preserve"> </t>
  </si>
  <si>
    <t>Priority Occupation</t>
  </si>
  <si>
    <t>Key Occupation Definition</t>
  </si>
  <si>
    <t>Weatherization Technicians</t>
  </si>
  <si>
    <t>Manufacturing Technicians</t>
  </si>
  <si>
    <t>Drafters, in general, are responsible for converting designs created by engineers and architects detailing how to construct structures and machinery into digital technical drawings using computer-aided design (CAD) software. Under the supervision of engineers and architects, drafters use their knowledge of building techniques and design principles to add details to rough design sketches, specifying product dimensions, materials, and procedures. The CAD schematics can then be programmed into building information modeling (BIM) systems to allow engineers, architects, construction managers, and drafters to create digital models of construction projects. Drafters work in many industries and sectors, including fabricated metal manufacturing, furniture manufacturing, and architectural, engineering, and related services.</t>
  </si>
  <si>
    <t>Drafters are typically required to have an associate of applied science in drafting or a related degree from a community college or technical school. Associate degree programs in drafting include training in design fundamentals, sketching, and CAD software. Some drafters obtain training and demonstrate their competence through certificate programs, such as certification from the American Design Drafting Association. Drafters typically do not require previous work experience in a related occupation or on-the-job training.
Drafters need technical skills, with the ability to use computer software like CAD to convert designs into digital drawings and experience with database tools like building information modeling (BIM). Strong math skills are also an important component of the position, as drafters may need to calculate values included in technical drawings like angles, costs, and weights.</t>
  </si>
  <si>
    <t>Architects
Electrical and 
Electronics 
Engineers</t>
  </si>
  <si>
    <t>Engineer in Training (EIT)</t>
  </si>
  <si>
    <t>Certified SOLIDWORKS Professional (CSWP)</t>
  </si>
  <si>
    <t>LEED Accredited Professional (not specified)</t>
  </si>
  <si>
    <t>Licensed Professional Engineer</t>
  </si>
  <si>
    <t>Small Wind Installer - Level 1 (SWI)</t>
  </si>
  <si>
    <t>Geographic Information Systems Professional (GISP)</t>
  </si>
  <si>
    <t>Industrial Electronics Certification (IND</t>
  </si>
  <si>
    <t>Automotive Service Excellence (ASE) Certification</t>
  </si>
  <si>
    <t>Automobile Technician: Engine Repair (Test A1)</t>
  </si>
  <si>
    <t>Cisco Certified Network Associate (CCNA)</t>
  </si>
  <si>
    <t>Total Jobs in New England, 2022 Q3</t>
  </si>
  <si>
    <t>This document summarizes the anticipated top energy occupations based on state climate and energy goals,interviews, current job openings and previous research studies on workforce needs in the New England region. Each tab contain a summary of the occupation, job expectations and needed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</si>
</sst>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
    <numFmt numFmtId="165"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color theme="1"/>
      <name val="Calibri"/>
      <family val="2"/>
      <scheme val="minor"/>
    </font>
    <font>
      <b/>
      <sz val="11"/>
      <color rgb="FF212529"/>
      <name val="Calibri"/>
      <family val="2"/>
      <scheme val="minor"/>
    </font>
    <font>
      <sz val="11"/>
      <color rgb="FF212529"/>
      <name val="Calibri"/>
      <family val="2"/>
    </font>
    <font>
      <sz val="11"/>
      <color rgb="FF212529"/>
      <name val="Calibri"/>
      <family val="2"/>
      <scheme val="minor"/>
    </font>
    <font>
      <sz val="8"/>
      <name val="Calibri"/>
      <family val="2"/>
      <scheme val="minor"/>
    </font>
    <font>
      <b/>
      <sz val="11"/>
      <name val="Calibri"/>
      <family val="2"/>
    </font>
    <font>
      <b/>
      <sz val="11"/>
      <color rgb="FF000000"/>
      <name val="Calibri"/>
      <family val="2"/>
      <scheme val="minor"/>
    </font>
    <font>
      <sz val="10"/>
      <color rgb="FF000000"/>
      <name val="Calibri"/>
      <family val="2"/>
      <scheme val="minor"/>
    </font>
    <font>
      <b/>
      <sz val="12"/>
      <color rgb="FF7F7F7F"/>
      <name val="Calibri"/>
      <family val="2"/>
      <scheme val="minor"/>
    </font>
    <font>
      <b/>
      <sz val="12"/>
      <color rgb="FF000000"/>
      <name val="Calibri"/>
      <family val="2"/>
      <scheme val="minor"/>
    </font>
    <font>
      <b/>
      <sz val="12"/>
      <name val="Calibri"/>
      <family val="2"/>
      <scheme val="minor"/>
    </font>
    <font>
      <sz val="13"/>
      <color rgb="FF222222"/>
      <name val="Helvetica Neue"/>
      <family val="2"/>
    </font>
    <font>
      <sz val="11"/>
      <name val="Calibri"/>
      <family val="2"/>
    </font>
    <font>
      <u/>
      <sz val="11"/>
      <color theme="10"/>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2F2F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rgb="FFEDF6F2"/>
      </patternFill>
    </fill>
    <fill>
      <patternFill patternType="solid">
        <fgColor rgb="FFF8F8F8"/>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4">
    <xf numFmtId="0" fontId="0" fillId="0" borderId="0"/>
    <xf numFmtId="9" fontId="1" fillId="0" borderId="0" applyFont="0" applyFill="0" applyBorder="0" applyAlignment="0" applyProtection="0"/>
    <xf numFmtId="0" fontId="17" fillId="0" borderId="0"/>
    <xf numFmtId="0" fontId="18" fillId="0" borderId="0" applyNumberFormat="0" applyFill="0" applyBorder="0" applyAlignment="0" applyProtection="0"/>
  </cellStyleXfs>
  <cellXfs count="148">
    <xf numFmtId="0" fontId="0" fillId="0" borderId="0" xfId="0"/>
    <xf numFmtId="0" fontId="3" fillId="0" borderId="0" xfId="0" applyFont="1"/>
    <xf numFmtId="0" fontId="4" fillId="0" borderId="0" xfId="0" applyFont="1"/>
    <xf numFmtId="0" fontId="0" fillId="0" borderId="5" xfId="0" applyBorder="1" applyAlignment="1">
      <alignment vertical="center" wrapText="1"/>
    </xf>
    <xf numFmtId="0" fontId="0" fillId="0" borderId="0" xfId="0" applyAlignment="1">
      <alignment vertical="center" wrapText="1"/>
    </xf>
    <xf numFmtId="0" fontId="0" fillId="0" borderId="12" xfId="0" applyBorder="1" applyAlignment="1">
      <alignment vertical="top"/>
    </xf>
    <xf numFmtId="0" fontId="6" fillId="0" borderId="1" xfId="0" applyFont="1" applyBorder="1" applyAlignment="1">
      <alignment horizontal="center" vertical="center"/>
    </xf>
    <xf numFmtId="0" fontId="6" fillId="6" borderId="13" xfId="0" applyFont="1" applyFill="1" applyBorder="1" applyAlignment="1">
      <alignment vertical="center" wrapText="1"/>
    </xf>
    <xf numFmtId="6" fontId="7" fillId="6" borderId="12" xfId="0" applyNumberFormat="1" applyFont="1" applyFill="1" applyBorder="1" applyAlignment="1">
      <alignment horizontal="center" vertical="center"/>
    </xf>
    <xf numFmtId="8" fontId="7" fillId="6" borderId="12" xfId="0" applyNumberFormat="1" applyFont="1" applyFill="1" applyBorder="1" applyAlignment="1">
      <alignment horizontal="center" vertical="center"/>
    </xf>
    <xf numFmtId="0" fontId="0" fillId="7" borderId="12" xfId="0" applyFill="1" applyBorder="1" applyAlignment="1">
      <alignment horizontal="center" wrapText="1"/>
    </xf>
    <xf numFmtId="0" fontId="0" fillId="0" borderId="12" xfId="0" applyBorder="1" applyAlignment="1">
      <alignment vertical="center"/>
    </xf>
    <xf numFmtId="9" fontId="0" fillId="0" borderId="0" xfId="1" applyFont="1" applyBorder="1" applyAlignment="1">
      <alignment horizontal="center" vertical="center"/>
    </xf>
    <xf numFmtId="0" fontId="0" fillId="7" borderId="12" xfId="0" applyFill="1" applyBorder="1" applyAlignment="1">
      <alignment horizontal="center" vertical="center" wrapText="1"/>
    </xf>
    <xf numFmtId="0" fontId="0" fillId="0" borderId="0" xfId="0" applyAlignment="1">
      <alignment horizontal="left" vertical="center" wrapText="1"/>
    </xf>
    <xf numFmtId="0" fontId="0" fillId="0" borderId="3" xfId="0" applyBorder="1"/>
    <xf numFmtId="0" fontId="0" fillId="0" borderId="4" xfId="0" applyBorder="1"/>
    <xf numFmtId="0" fontId="0" fillId="0" borderId="7" xfId="0" applyBorder="1"/>
    <xf numFmtId="0" fontId="0" fillId="0" borderId="9" xfId="0" applyBorder="1"/>
    <xf numFmtId="0" fontId="0" fillId="0" borderId="10" xfId="0" applyBorder="1"/>
    <xf numFmtId="0" fontId="0" fillId="0" borderId="0" xfId="0" applyAlignment="1">
      <alignment horizontal="right"/>
    </xf>
    <xf numFmtId="0" fontId="0" fillId="0" borderId="0" xfId="0"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6" fillId="3" borderId="12" xfId="0" applyFont="1" applyFill="1" applyBorder="1" applyAlignment="1">
      <alignment vertical="center" wrapText="1"/>
    </xf>
    <xf numFmtId="6" fontId="8" fillId="3" borderId="11" xfId="0" applyNumberFormat="1" applyFont="1" applyFill="1" applyBorder="1" applyAlignment="1">
      <alignment horizontal="center" vertical="center"/>
    </xf>
    <xf numFmtId="8" fontId="8" fillId="3" borderId="12" xfId="0" applyNumberFormat="1" applyFont="1" applyFill="1" applyBorder="1" applyAlignment="1">
      <alignment horizontal="center" vertical="center"/>
    </xf>
    <xf numFmtId="0" fontId="3" fillId="3" borderId="12" xfId="0" applyFont="1" applyFill="1" applyBorder="1" applyAlignment="1">
      <alignment vertical="center" wrapText="1"/>
    </xf>
    <xf numFmtId="0" fontId="0" fillId="0" borderId="12" xfId="0" applyBorder="1" applyAlignment="1">
      <alignment vertical="center" wrapText="1"/>
    </xf>
    <xf numFmtId="0" fontId="0" fillId="0" borderId="0" xfId="0" applyAlignment="1">
      <alignment vertical="center"/>
    </xf>
    <xf numFmtId="0" fontId="10" fillId="0" borderId="0" xfId="0" applyFont="1" applyAlignment="1">
      <alignment horizontal="center" wrapText="1"/>
    </xf>
    <xf numFmtId="1" fontId="0" fillId="0" borderId="0" xfId="0" applyNumberFormat="1" applyAlignment="1">
      <alignment horizontal="center" vertical="center"/>
    </xf>
    <xf numFmtId="164" fontId="0" fillId="0" borderId="0" xfId="1" applyNumberFormat="1" applyFont="1" applyBorder="1" applyAlignment="1">
      <alignment horizontal="center" vertical="center"/>
    </xf>
    <xf numFmtId="0" fontId="5" fillId="0" borderId="0" xfId="0" applyFont="1" applyAlignment="1">
      <alignment vertical="center" wrapText="1"/>
    </xf>
    <xf numFmtId="0" fontId="1" fillId="0" borderId="12" xfId="0" applyFont="1" applyBorder="1" applyAlignment="1">
      <alignment vertical="center" wrapText="1"/>
    </xf>
    <xf numFmtId="3" fontId="1" fillId="0" borderId="12" xfId="0" applyNumberFormat="1" applyFont="1" applyBorder="1" applyAlignment="1">
      <alignment horizontal="center" vertical="center"/>
    </xf>
    <xf numFmtId="8" fontId="1" fillId="0" borderId="12" xfId="0" applyNumberFormat="1" applyFont="1" applyBorder="1" applyAlignment="1">
      <alignment horizontal="center" vertical="center"/>
    </xf>
    <xf numFmtId="0" fontId="11" fillId="12" borderId="12" xfId="0" applyFont="1" applyFill="1" applyBorder="1" applyAlignment="1">
      <alignment vertical="center"/>
    </xf>
    <xf numFmtId="0" fontId="0" fillId="0" borderId="3" xfId="0" applyBorder="1" applyAlignment="1">
      <alignment horizontal="center"/>
    </xf>
    <xf numFmtId="0" fontId="0" fillId="0" borderId="4" xfId="0" applyBorder="1" applyAlignment="1">
      <alignment horizontal="center"/>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13" fillId="0" borderId="0" xfId="0" applyFont="1" applyAlignment="1">
      <alignment vertical="center"/>
    </xf>
    <xf numFmtId="0" fontId="12" fillId="13" borderId="0" xfId="0" applyFont="1" applyFill="1" applyAlignment="1">
      <alignment vertical="center"/>
    </xf>
    <xf numFmtId="0" fontId="1" fillId="0" borderId="11" xfId="0" applyFont="1" applyBorder="1" applyAlignment="1">
      <alignment vertical="center" wrapText="1"/>
    </xf>
    <xf numFmtId="0" fontId="3" fillId="12" borderId="12" xfId="0" applyFont="1" applyFill="1" applyBorder="1" applyAlignment="1">
      <alignment vertical="center"/>
    </xf>
    <xf numFmtId="0" fontId="3" fillId="12" borderId="12" xfId="0" applyFont="1" applyFill="1" applyBorder="1" applyAlignment="1">
      <alignment vertical="center" wrapText="1"/>
    </xf>
    <xf numFmtId="6" fontId="4" fillId="0" borderId="0" xfId="0" applyNumberFormat="1" applyFont="1"/>
    <xf numFmtId="0" fontId="3" fillId="0" borderId="0" xfId="0" applyFont="1" applyAlignment="1">
      <alignment horizontal="center" wrapText="1"/>
    </xf>
    <xf numFmtId="9" fontId="3" fillId="0" borderId="0" xfId="0" applyNumberFormat="1" applyFont="1" applyAlignment="1">
      <alignment horizontal="center" wrapText="1"/>
    </xf>
    <xf numFmtId="8" fontId="4" fillId="0" borderId="0" xfId="0" applyNumberFormat="1" applyFont="1"/>
    <xf numFmtId="0" fontId="0" fillId="0" borderId="0" xfId="0" applyAlignment="1">
      <alignment wrapText="1"/>
    </xf>
    <xf numFmtId="0" fontId="4" fillId="0" borderId="0" xfId="0" applyFont="1" applyAlignment="1">
      <alignment wrapText="1"/>
    </xf>
    <xf numFmtId="9" fontId="0" fillId="0" borderId="0" xfId="1" applyFont="1" applyFill="1" applyBorder="1" applyAlignment="1">
      <alignment horizontal="center" vertical="center"/>
    </xf>
    <xf numFmtId="3" fontId="0" fillId="0" borderId="0" xfId="0" applyNumberFormat="1" applyAlignment="1">
      <alignment vertical="center"/>
    </xf>
    <xf numFmtId="0" fontId="10" fillId="0" borderId="0" xfId="2" applyFont="1" applyAlignment="1">
      <alignment horizontal="center" wrapText="1"/>
    </xf>
    <xf numFmtId="0" fontId="10" fillId="14" borderId="0" xfId="2" applyFont="1" applyFill="1" applyAlignment="1">
      <alignment horizontal="center" wrapText="1"/>
    </xf>
    <xf numFmtId="0" fontId="10" fillId="15" borderId="0" xfId="2" applyFont="1" applyFill="1" applyAlignment="1">
      <alignment horizontal="center" wrapText="1"/>
    </xf>
    <xf numFmtId="0" fontId="17" fillId="0" borderId="0" xfId="2"/>
    <xf numFmtId="0" fontId="17" fillId="0" borderId="0" xfId="2" applyAlignment="1">
      <alignment wrapText="1"/>
    </xf>
    <xf numFmtId="3" fontId="17" fillId="0" borderId="0" xfId="2" applyNumberFormat="1"/>
    <xf numFmtId="165" fontId="17" fillId="0" borderId="0" xfId="2" applyNumberFormat="1"/>
    <xf numFmtId="3" fontId="3" fillId="12" borderId="12" xfId="0" applyNumberFormat="1" applyFont="1" applyFill="1" applyBorder="1" applyAlignment="1">
      <alignment horizontal="center" vertical="center"/>
    </xf>
    <xf numFmtId="8" fontId="3" fillId="12" borderId="12" xfId="0" applyNumberFormat="1" applyFont="1" applyFill="1" applyBorder="1" applyAlignment="1">
      <alignment horizontal="center" vertical="center"/>
    </xf>
    <xf numFmtId="0" fontId="3" fillId="12"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16" fillId="0" borderId="0" xfId="0" applyFont="1"/>
    <xf numFmtId="8" fontId="16" fillId="0" borderId="0" xfId="0" applyNumberFormat="1" applyFont="1"/>
    <xf numFmtId="0" fontId="0" fillId="0" borderId="16" xfId="0" applyBorder="1"/>
    <xf numFmtId="0" fontId="0" fillId="0" borderId="17" xfId="0" applyBorder="1"/>
    <xf numFmtId="0" fontId="2" fillId="2" borderId="18" xfId="0" applyFont="1" applyFill="1" applyBorder="1"/>
    <xf numFmtId="0" fontId="2" fillId="2" borderId="19" xfId="0" applyFont="1" applyFill="1" applyBorder="1"/>
    <xf numFmtId="0" fontId="2" fillId="2" borderId="20" xfId="0" applyFont="1" applyFill="1" applyBorder="1"/>
    <xf numFmtId="0" fontId="18" fillId="0" borderId="18" xfId="3" applyBorder="1" applyAlignment="1">
      <alignment vertical="center"/>
    </xf>
    <xf numFmtId="0" fontId="0" fillId="0" borderId="18" xfId="0" applyBorder="1" applyAlignment="1">
      <alignment vertical="center"/>
    </xf>
    <xf numFmtId="0" fontId="0" fillId="0" borderId="18" xfId="0" applyBorder="1" applyAlignment="1">
      <alignment vertical="center" wrapText="1"/>
    </xf>
    <xf numFmtId="0" fontId="0" fillId="0" borderId="21" xfId="0" applyBorder="1" applyAlignment="1">
      <alignment vertical="center"/>
    </xf>
    <xf numFmtId="0" fontId="0" fillId="0" borderId="21" xfId="0" applyBorder="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2" fillId="13" borderId="0" xfId="0" applyFont="1" applyFill="1" applyAlignment="1">
      <alignment vertical="center"/>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11" borderId="2"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0" fillId="11" borderId="2" xfId="0" applyFill="1" applyBorder="1" applyAlignment="1">
      <alignment horizontal="center" vertical="center" wrapText="1"/>
    </xf>
    <xf numFmtId="0" fontId="0" fillId="11" borderId="8" xfId="0" applyFill="1" applyBorder="1" applyAlignment="1">
      <alignment horizontal="center" vertical="center"/>
    </xf>
    <xf numFmtId="0" fontId="0" fillId="7" borderId="1"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1"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8" borderId="1" xfId="0" applyFill="1" applyBorder="1" applyAlignment="1">
      <alignment horizontal="center" vertical="center" wrapText="1"/>
    </xf>
    <xf numFmtId="0" fontId="0" fillId="8" borderId="6" xfId="0" applyFill="1" applyBorder="1" applyAlignment="1">
      <alignment horizontal="center" vertical="center"/>
    </xf>
    <xf numFmtId="0" fontId="0" fillId="8" borderId="11" xfId="0" applyFill="1" applyBorder="1" applyAlignment="1">
      <alignment horizontal="center" vertical="center"/>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11" xfId="0"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6" xfId="0" applyFill="1" applyBorder="1" applyAlignment="1">
      <alignment horizontal="center" vertical="center"/>
    </xf>
    <xf numFmtId="0" fontId="0" fillId="5" borderId="11" xfId="0" applyFill="1" applyBorder="1" applyAlignment="1">
      <alignment horizontal="center" vertical="center"/>
    </xf>
    <xf numFmtId="0" fontId="0" fillId="4" borderId="1" xfId="0" applyFill="1" applyBorder="1" applyAlignment="1">
      <alignment horizontal="center" vertical="center" wrapText="1"/>
    </xf>
    <xf numFmtId="0" fontId="0" fillId="4" borderId="6" xfId="0" applyFill="1" applyBorder="1" applyAlignment="1">
      <alignment horizontal="center" vertical="center"/>
    </xf>
    <xf numFmtId="0" fontId="0" fillId="4" borderId="11" xfId="0" applyFill="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0" xfId="0" applyAlignment="1">
      <alignment horizontal="center" wrapText="1"/>
    </xf>
  </cellXfs>
  <cellStyles count="4">
    <cellStyle name="Hyperlink" xfId="3" builtinId="8"/>
    <cellStyle name="Normal" xfId="0" builtinId="0"/>
    <cellStyle name="Normal 2" xfId="2" xr:uid="{9A4164C5-2406-304B-B409-5ADFC6B0DFD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custT="1"/>
      <dgm:spPr/>
      <dgm:t>
        <a:bodyPr/>
        <a:lstStyle/>
        <a:p>
          <a:r>
            <a:rPr lang="en-US" sz="800" b="1">
              <a:latin typeface="+mn-lt"/>
              <a:cs typeface="Arial" panose="020B0604020202020204" pitchFamily="34" charset="0"/>
            </a:rPr>
            <a:t>Getting Information</a:t>
          </a:r>
        </a:p>
      </dgm:t>
    </dgm:pt>
    <dgm:pt modelId="{9BA47D3C-61A7-4A5C-9FE6-81C76D9BFF0C}" type="parTrans" cxnId="{112EB915-C235-44C3-B428-2FE902F3A2AB}">
      <dgm:prSet/>
      <dgm:spPr/>
      <dgm:t>
        <a:bodyPr/>
        <a:lstStyle/>
        <a:p>
          <a:endParaRPr lang="en-US" sz="800">
            <a:latin typeface="+mn-lt"/>
            <a:cs typeface="Arial" panose="020B0604020202020204" pitchFamily="34" charset="0"/>
          </a:endParaRPr>
        </a:p>
      </dgm:t>
    </dgm:pt>
    <dgm:pt modelId="{F2AD7C7D-34AF-4C88-96FD-89A91032CE8A}" type="sibTrans" cxnId="{112EB915-C235-44C3-B428-2FE902F3A2AB}">
      <dgm:prSet/>
      <dgm:spPr/>
      <dgm:t>
        <a:bodyPr/>
        <a:lstStyle/>
        <a:p>
          <a:endParaRPr lang="en-US" sz="800">
            <a:latin typeface="+mn-lt"/>
            <a:cs typeface="Arial" panose="020B0604020202020204" pitchFamily="34" charset="0"/>
          </a:endParaRPr>
        </a:p>
      </dgm:t>
    </dgm:pt>
    <dgm:pt modelId="{065A87B8-4297-4A9A-8D69-C39A8E1D9DED}">
      <dgm:prSet phldrT="[Text]" custT="1"/>
      <dgm:spPr/>
      <dgm:t>
        <a:bodyPr/>
        <a:lstStyle/>
        <a:p>
          <a:r>
            <a:rPr lang="en-US" sz="800" b="1" i="0" u="none">
              <a:latin typeface="+mn-lt"/>
              <a:cs typeface="Arial" panose="020B0604020202020204" pitchFamily="34" charset="0"/>
            </a:rPr>
            <a:t>Identifying Objects, Actions, and Events</a:t>
          </a:r>
          <a:endParaRPr lang="en-US" sz="800" b="1">
            <a:latin typeface="+mn-lt"/>
            <a:cs typeface="Arial" panose="020B0604020202020204" pitchFamily="34" charset="0"/>
          </a:endParaRPr>
        </a:p>
      </dgm:t>
    </dgm:pt>
    <dgm:pt modelId="{D33EADD6-FD9D-4116-8C59-564D668F2A7F}" type="parTrans" cxnId="{7710D124-B201-4684-A858-2EA012FA10D8}">
      <dgm:prSet/>
      <dgm:spPr/>
      <dgm:t>
        <a:bodyPr/>
        <a:lstStyle/>
        <a:p>
          <a:endParaRPr lang="en-US" sz="800">
            <a:latin typeface="+mn-lt"/>
            <a:cs typeface="Arial" panose="020B0604020202020204" pitchFamily="34" charset="0"/>
          </a:endParaRPr>
        </a:p>
      </dgm:t>
    </dgm:pt>
    <dgm:pt modelId="{9E65847C-9BFF-4F2B-B4FA-A8663D509398}" type="sibTrans" cxnId="{7710D124-B201-4684-A858-2EA012FA10D8}">
      <dgm:prSet/>
      <dgm:spPr/>
      <dgm:t>
        <a:bodyPr/>
        <a:lstStyle/>
        <a:p>
          <a:endParaRPr lang="en-US" sz="800">
            <a:latin typeface="+mn-lt"/>
            <a:cs typeface="Arial" panose="020B0604020202020204" pitchFamily="34" charset="0"/>
          </a:endParaRPr>
        </a:p>
      </dgm:t>
    </dgm:pt>
    <dgm:pt modelId="{6A6F132F-4B02-48C1-9181-7F1DE1BF98BA}">
      <dgm:prSet phldrT="[Text]" custT="1"/>
      <dgm:spPr/>
      <dgm:t>
        <a:bodyPr/>
        <a:lstStyle/>
        <a:p>
          <a:r>
            <a:rPr lang="en-US" sz="800" b="1" i="0" u="none">
              <a:latin typeface="+mn-lt"/>
              <a:cs typeface="Arial" panose="020B0604020202020204" pitchFamily="34" charset="0"/>
            </a:rPr>
            <a:t>Making Decisions and Solving Problems</a:t>
          </a:r>
          <a:endParaRPr lang="en-US" sz="800" b="1">
            <a:latin typeface="+mn-lt"/>
            <a:cs typeface="Arial" panose="020B0604020202020204" pitchFamily="34" charset="0"/>
          </a:endParaRPr>
        </a:p>
      </dgm:t>
    </dgm:pt>
    <dgm:pt modelId="{414FFE85-CDEF-49BF-97B1-E6C2A5E322D0}" type="parTrans" cxnId="{A56F0234-531E-4F12-804A-5CB8E77161C8}">
      <dgm:prSet/>
      <dgm:spPr/>
      <dgm:t>
        <a:bodyPr/>
        <a:lstStyle/>
        <a:p>
          <a:endParaRPr lang="en-US" sz="800">
            <a:latin typeface="+mn-lt"/>
            <a:cs typeface="Arial" panose="020B0604020202020204" pitchFamily="34" charset="0"/>
          </a:endParaRPr>
        </a:p>
      </dgm:t>
    </dgm:pt>
    <dgm:pt modelId="{EE3B1745-D6A1-4535-89B0-007C416E3791}" type="sibTrans" cxnId="{A56F0234-531E-4F12-804A-5CB8E77161C8}">
      <dgm:prSet/>
      <dgm:spPr/>
      <dgm:t>
        <a:bodyPr/>
        <a:lstStyle/>
        <a:p>
          <a:endParaRPr lang="en-US" sz="800">
            <a:latin typeface="+mn-lt"/>
            <a:cs typeface="Arial" panose="020B0604020202020204" pitchFamily="34" charset="0"/>
          </a:endParaRPr>
        </a:p>
      </dgm:t>
    </dgm:pt>
    <dgm:pt modelId="{653052CE-F0A9-407C-B9B3-6A6B3B338B6F}">
      <dgm:prSet custT="1"/>
      <dgm:spPr/>
      <dgm:t>
        <a:bodyPr/>
        <a:lstStyle/>
        <a:p>
          <a:r>
            <a:rPr lang="en-US" sz="800">
              <a:latin typeface="+mn-lt"/>
              <a:cs typeface="Arial" panose="020B0604020202020204" pitchFamily="34" charset="0"/>
            </a:rPr>
            <a:t>Observing, receiving, and otherwise obtaining information from all relevant sources.</a:t>
          </a:r>
        </a:p>
      </dgm:t>
    </dgm:pt>
    <dgm:pt modelId="{AF8F700B-4494-4E6F-965E-3B988D328254}" type="parTrans" cxnId="{40E1A99D-AEE3-488A-8977-828256FDA4E7}">
      <dgm:prSet/>
      <dgm:spPr/>
      <dgm:t>
        <a:bodyPr/>
        <a:lstStyle/>
        <a:p>
          <a:endParaRPr lang="en-US" sz="800">
            <a:latin typeface="+mn-lt"/>
            <a:cs typeface="Arial" panose="020B0604020202020204" pitchFamily="34" charset="0"/>
          </a:endParaRPr>
        </a:p>
      </dgm:t>
    </dgm:pt>
    <dgm:pt modelId="{2C9571BF-22B2-4A06-A7BC-DE1392EC4D6B}" type="sibTrans" cxnId="{40E1A99D-AEE3-488A-8977-828256FDA4E7}">
      <dgm:prSet/>
      <dgm:spPr/>
      <dgm:t>
        <a:bodyPr/>
        <a:lstStyle/>
        <a:p>
          <a:endParaRPr lang="en-US" sz="800">
            <a:latin typeface="+mn-lt"/>
            <a:cs typeface="Arial" panose="020B0604020202020204" pitchFamily="34" charset="0"/>
          </a:endParaRPr>
        </a:p>
      </dgm:t>
    </dgm:pt>
    <dgm:pt modelId="{A801E85C-0FA5-42F4-92C8-B7E852E1D614}">
      <dgm:prSet custT="1"/>
      <dgm:spPr/>
      <dgm:t>
        <a:bodyPr/>
        <a:lstStyle/>
        <a:p>
          <a:r>
            <a:rPr lang="en-US" sz="800" b="0" i="0" u="none">
              <a:latin typeface="+mn-lt"/>
              <a:cs typeface="Arial" panose="020B0604020202020204" pitchFamily="34" charset="0"/>
            </a:rPr>
            <a:t>Identifying information by categorizing, estimating, recognizing differences or similarities, and detecting changes in circumstances or events.</a:t>
          </a:r>
          <a:endParaRPr lang="en-US" sz="800">
            <a:latin typeface="+mn-lt"/>
            <a:cs typeface="Arial" panose="020B0604020202020204" pitchFamily="34" charset="0"/>
          </a:endParaRPr>
        </a:p>
      </dgm:t>
    </dgm:pt>
    <dgm:pt modelId="{0EFE07CE-5F3F-46A5-928A-06A6408BD2E4}" type="parTrans" cxnId="{972B3ECF-F5A2-46BE-81D0-76CF96A947E3}">
      <dgm:prSet/>
      <dgm:spPr/>
      <dgm:t>
        <a:bodyPr/>
        <a:lstStyle/>
        <a:p>
          <a:endParaRPr lang="en-US" sz="800">
            <a:latin typeface="+mn-lt"/>
            <a:cs typeface="Arial" panose="020B0604020202020204" pitchFamily="34" charset="0"/>
          </a:endParaRPr>
        </a:p>
      </dgm:t>
    </dgm:pt>
    <dgm:pt modelId="{48F9B597-B692-4B0D-B139-221CDFFA87B4}" type="sibTrans" cxnId="{972B3ECF-F5A2-46BE-81D0-76CF96A947E3}">
      <dgm:prSet/>
      <dgm:spPr/>
      <dgm:t>
        <a:bodyPr/>
        <a:lstStyle/>
        <a:p>
          <a:endParaRPr lang="en-US" sz="800">
            <a:latin typeface="+mn-lt"/>
            <a:cs typeface="Arial" panose="020B0604020202020204" pitchFamily="34" charset="0"/>
          </a:endParaRPr>
        </a:p>
      </dgm:t>
    </dgm:pt>
    <dgm:pt modelId="{BA2CDDE8-C577-4982-A17D-5E22B5D232ED}">
      <dgm:prSet custT="1"/>
      <dgm:spPr/>
      <dgm:t>
        <a:bodyPr/>
        <a:lstStyle/>
        <a:p>
          <a:r>
            <a:rPr lang="en-US" sz="800" b="0" i="0" u="none">
              <a:latin typeface="+mn-lt"/>
              <a:cs typeface="Arial" panose="020B0604020202020204" pitchFamily="34" charset="0"/>
            </a:rPr>
            <a:t>Analyzing information and evaluating results to choose the best solution and solve problems.</a:t>
          </a:r>
          <a:endParaRPr lang="en-US" sz="800">
            <a:latin typeface="+mn-lt"/>
            <a:cs typeface="Arial" panose="020B0604020202020204" pitchFamily="34" charset="0"/>
          </a:endParaRPr>
        </a:p>
      </dgm:t>
    </dgm:pt>
    <dgm:pt modelId="{72B57A8E-DFD7-4C35-BEF5-8131D512A258}" type="parTrans" cxnId="{4EEDC9C8-3F0F-40EC-B691-6D5DBD0F85FD}">
      <dgm:prSet/>
      <dgm:spPr/>
      <dgm:t>
        <a:bodyPr/>
        <a:lstStyle/>
        <a:p>
          <a:endParaRPr lang="en-US" sz="800">
            <a:latin typeface="+mn-lt"/>
            <a:cs typeface="Arial" panose="020B0604020202020204" pitchFamily="34" charset="0"/>
          </a:endParaRPr>
        </a:p>
      </dgm:t>
    </dgm:pt>
    <dgm:pt modelId="{1B13DFF9-92A8-413E-BA7B-5C16F80D4213}" type="sibTrans" cxnId="{4EEDC9C8-3F0F-40EC-B691-6D5DBD0F85FD}">
      <dgm:prSet/>
      <dgm:spPr/>
      <dgm:t>
        <a:bodyPr/>
        <a:lstStyle/>
        <a:p>
          <a:endParaRPr lang="en-US" sz="800">
            <a:latin typeface="+mn-lt"/>
            <a:cs typeface="Arial" panose="020B0604020202020204" pitchFamily="34" charset="0"/>
          </a:endParaRPr>
        </a:p>
      </dgm:t>
    </dgm:pt>
    <dgm:pt modelId="{796F4778-E696-4169-BCB8-F68AE5493137}">
      <dgm:prSet custT="1"/>
      <dgm:spPr/>
      <dgm:t>
        <a:bodyPr/>
        <a:lstStyle/>
        <a:p>
          <a:r>
            <a:rPr lang="en-US" sz="800" b="1" i="0" u="none">
              <a:latin typeface="+mn-lt"/>
              <a:cs typeface="Arial" panose="020B0604020202020204" pitchFamily="34" charset="0"/>
            </a:rPr>
            <a:t>Inspecting Equipment, Structures, or Materials</a:t>
          </a:r>
          <a:endParaRPr lang="en-US" sz="800" b="1">
            <a:latin typeface="+mn-lt"/>
            <a:cs typeface="Arial" panose="020B0604020202020204" pitchFamily="34" charset="0"/>
          </a:endParaRPr>
        </a:p>
      </dgm:t>
    </dgm:pt>
    <dgm:pt modelId="{0E4C9A6E-FD35-4F77-854A-A1DF6C113953}" type="parTrans" cxnId="{0A0E0C1A-A513-4A99-9223-4468C3734EBE}">
      <dgm:prSet/>
      <dgm:spPr/>
      <dgm:t>
        <a:bodyPr/>
        <a:lstStyle/>
        <a:p>
          <a:endParaRPr lang="en-US" sz="800">
            <a:latin typeface="+mn-lt"/>
            <a:cs typeface="Arial" panose="020B0604020202020204" pitchFamily="34" charset="0"/>
          </a:endParaRPr>
        </a:p>
      </dgm:t>
    </dgm:pt>
    <dgm:pt modelId="{C1AB0420-4ED6-49F1-8D45-F9036DC01B85}" type="sibTrans" cxnId="{0A0E0C1A-A513-4A99-9223-4468C3734EBE}">
      <dgm:prSet/>
      <dgm:spPr/>
      <dgm:t>
        <a:bodyPr/>
        <a:lstStyle/>
        <a:p>
          <a:endParaRPr lang="en-US" sz="800">
            <a:latin typeface="+mn-lt"/>
            <a:cs typeface="Arial" panose="020B0604020202020204" pitchFamily="34" charset="0"/>
          </a:endParaRPr>
        </a:p>
      </dgm:t>
    </dgm:pt>
    <dgm:pt modelId="{2009AEB5-2BE7-4D3C-A80C-30A9B1D99035}">
      <dgm:prSet custT="1"/>
      <dgm:spPr/>
      <dgm:t>
        <a:bodyPr/>
        <a:lstStyle/>
        <a:p>
          <a:r>
            <a:rPr lang="en-US" sz="800" b="1" i="0" u="none">
              <a:latin typeface="+mn-lt"/>
              <a:cs typeface="Arial" panose="020B0604020202020204" pitchFamily="34" charset="0"/>
            </a:rPr>
            <a:t>Handling and Moving Objects</a:t>
          </a:r>
          <a:endParaRPr lang="en-US" sz="800" b="1">
            <a:latin typeface="+mn-lt"/>
            <a:cs typeface="Arial" panose="020B0604020202020204" pitchFamily="34" charset="0"/>
          </a:endParaRPr>
        </a:p>
      </dgm:t>
    </dgm:pt>
    <dgm:pt modelId="{8BDF3D73-4311-4482-8C7C-C66DBEB91CF2}" type="parTrans" cxnId="{697DF52E-DD41-4420-B661-E1C5E2D616C6}">
      <dgm:prSet/>
      <dgm:spPr/>
      <dgm:t>
        <a:bodyPr/>
        <a:lstStyle/>
        <a:p>
          <a:endParaRPr lang="en-US" sz="800">
            <a:latin typeface="+mn-lt"/>
            <a:cs typeface="Arial" panose="020B0604020202020204" pitchFamily="34" charset="0"/>
          </a:endParaRPr>
        </a:p>
      </dgm:t>
    </dgm:pt>
    <dgm:pt modelId="{046070D7-4027-4773-93A1-3DBD937B9E3D}" type="sibTrans" cxnId="{697DF52E-DD41-4420-B661-E1C5E2D616C6}">
      <dgm:prSet/>
      <dgm:spPr/>
      <dgm:t>
        <a:bodyPr/>
        <a:lstStyle/>
        <a:p>
          <a:endParaRPr lang="en-US" sz="800">
            <a:latin typeface="+mn-lt"/>
            <a:cs typeface="Arial" panose="020B0604020202020204" pitchFamily="34" charset="0"/>
          </a:endParaRPr>
        </a:p>
      </dgm:t>
    </dgm:pt>
    <dgm:pt modelId="{396F18CA-26E7-4863-BC6A-C577923EE542}">
      <dgm:prSet custT="1"/>
      <dgm:spPr/>
      <dgm:t>
        <a:bodyPr/>
        <a:lstStyle/>
        <a:p>
          <a:r>
            <a:rPr lang="en-US" sz="800" b="1" i="0" u="none">
              <a:latin typeface="+mn-lt"/>
              <a:cs typeface="Arial" panose="020B0604020202020204" pitchFamily="34" charset="0"/>
            </a:rPr>
            <a:t>Monitoring Processes, Materials, or Surroundings</a:t>
          </a:r>
          <a:endParaRPr lang="en-US" sz="800" b="1">
            <a:latin typeface="+mn-lt"/>
            <a:cs typeface="Arial" panose="020B0604020202020204" pitchFamily="34" charset="0"/>
          </a:endParaRPr>
        </a:p>
      </dgm:t>
    </dgm:pt>
    <dgm:pt modelId="{80B0FE0C-AC4B-4E7F-9C8E-72FB8527E401}" type="parTrans" cxnId="{FB9D9BC3-8ED7-43FE-B1A7-24336F772B6A}">
      <dgm:prSet/>
      <dgm:spPr/>
      <dgm:t>
        <a:bodyPr/>
        <a:lstStyle/>
        <a:p>
          <a:endParaRPr lang="en-US" sz="800">
            <a:latin typeface="+mn-lt"/>
            <a:cs typeface="Arial" panose="020B0604020202020204" pitchFamily="34" charset="0"/>
          </a:endParaRPr>
        </a:p>
      </dgm:t>
    </dgm:pt>
    <dgm:pt modelId="{DBBF7CAB-4924-4FDB-88A9-6533B02E8E0E}" type="sibTrans" cxnId="{FB9D9BC3-8ED7-43FE-B1A7-24336F772B6A}">
      <dgm:prSet/>
      <dgm:spPr/>
      <dgm:t>
        <a:bodyPr/>
        <a:lstStyle/>
        <a:p>
          <a:endParaRPr lang="en-US" sz="800">
            <a:latin typeface="+mn-lt"/>
            <a:cs typeface="Arial" panose="020B0604020202020204" pitchFamily="34" charset="0"/>
          </a:endParaRPr>
        </a:p>
      </dgm:t>
    </dgm:pt>
    <dgm:pt modelId="{52B610E7-683F-4CC9-8A3C-84639F2524EC}">
      <dgm:prSet custT="1"/>
      <dgm:spPr/>
      <dgm:t>
        <a:bodyPr/>
        <a:lstStyle/>
        <a:p>
          <a:r>
            <a:rPr lang="en-US" sz="800" b="0" i="0" u="none">
              <a:latin typeface="+mn-lt"/>
              <a:cs typeface="Arial" panose="020B0604020202020204" pitchFamily="34" charset="0"/>
            </a:rPr>
            <a:t>Inspecting equipment, structures, or materials to identify the cause of errors or other problems or defects.</a:t>
          </a:r>
          <a:endParaRPr lang="en-US" sz="800">
            <a:latin typeface="+mn-lt"/>
            <a:cs typeface="Arial" panose="020B0604020202020204" pitchFamily="34" charset="0"/>
          </a:endParaRPr>
        </a:p>
      </dgm:t>
    </dgm:pt>
    <dgm:pt modelId="{B5300DF2-3820-40A4-9025-2F94424A6A4F}" type="parTrans" cxnId="{75992B94-1200-4A47-8965-ABEB2FA5910B}">
      <dgm:prSet/>
      <dgm:spPr/>
      <dgm:t>
        <a:bodyPr/>
        <a:lstStyle/>
        <a:p>
          <a:endParaRPr lang="en-US" sz="800">
            <a:latin typeface="+mn-lt"/>
            <a:cs typeface="Arial" panose="020B0604020202020204" pitchFamily="34" charset="0"/>
          </a:endParaRPr>
        </a:p>
      </dgm:t>
    </dgm:pt>
    <dgm:pt modelId="{40F204C2-9C2D-4272-9187-EF76317B5C4D}" type="sibTrans" cxnId="{75992B94-1200-4A47-8965-ABEB2FA5910B}">
      <dgm:prSet/>
      <dgm:spPr/>
      <dgm:t>
        <a:bodyPr/>
        <a:lstStyle/>
        <a:p>
          <a:endParaRPr lang="en-US" sz="800">
            <a:latin typeface="+mn-lt"/>
            <a:cs typeface="Arial" panose="020B0604020202020204" pitchFamily="34" charset="0"/>
          </a:endParaRPr>
        </a:p>
      </dgm:t>
    </dgm:pt>
    <dgm:pt modelId="{104BD9FC-65F1-41E6-95EF-250F5765AE0E}">
      <dgm:prSet custT="1"/>
      <dgm:spPr/>
      <dgm:t>
        <a:bodyPr/>
        <a:lstStyle/>
        <a:p>
          <a:r>
            <a:rPr lang="en-US" sz="800" b="0" i="0" u="none">
              <a:latin typeface="+mn-lt"/>
              <a:cs typeface="Arial" panose="020B0604020202020204" pitchFamily="34" charset="0"/>
            </a:rPr>
            <a:t>Using hands and arms in handling, installing, positioning, and moving materials, and manipulating things.</a:t>
          </a:r>
          <a:endParaRPr lang="en-US" sz="800">
            <a:latin typeface="+mn-lt"/>
            <a:cs typeface="Arial" panose="020B0604020202020204" pitchFamily="34" charset="0"/>
          </a:endParaRPr>
        </a:p>
      </dgm:t>
    </dgm:pt>
    <dgm:pt modelId="{B440E005-A923-40EF-800C-2E39FF418F14}" type="parTrans" cxnId="{C59F3DFF-5B74-4A0F-8605-08BA1B753D85}">
      <dgm:prSet/>
      <dgm:spPr/>
      <dgm:t>
        <a:bodyPr/>
        <a:lstStyle/>
        <a:p>
          <a:endParaRPr lang="en-US" sz="800">
            <a:latin typeface="+mn-lt"/>
            <a:cs typeface="Arial" panose="020B0604020202020204" pitchFamily="34" charset="0"/>
          </a:endParaRPr>
        </a:p>
      </dgm:t>
    </dgm:pt>
    <dgm:pt modelId="{9532342E-81B1-4BB4-AC43-CAE277B690D4}" type="sibTrans" cxnId="{C59F3DFF-5B74-4A0F-8605-08BA1B753D85}">
      <dgm:prSet/>
      <dgm:spPr/>
      <dgm:t>
        <a:bodyPr/>
        <a:lstStyle/>
        <a:p>
          <a:endParaRPr lang="en-US" sz="800">
            <a:latin typeface="+mn-lt"/>
            <a:cs typeface="Arial" panose="020B0604020202020204" pitchFamily="34" charset="0"/>
          </a:endParaRPr>
        </a:p>
      </dgm:t>
    </dgm:pt>
    <dgm:pt modelId="{D5517CBB-62F5-44E1-81CB-0746F55E876B}">
      <dgm:prSet custT="1"/>
      <dgm:spPr/>
      <dgm:t>
        <a:bodyPr/>
        <a:lstStyle/>
        <a:p>
          <a:r>
            <a:rPr lang="en-US" sz="800" b="0" i="0" u="none">
              <a:latin typeface="+mn-lt"/>
              <a:cs typeface="Arial" panose="020B0604020202020204" pitchFamily="34" charset="0"/>
            </a:rPr>
            <a:t>Monitoring and reviewing information from materials, events, or the environment, to detect or assess problems.</a:t>
          </a:r>
          <a:endParaRPr lang="en-US" sz="800">
            <a:latin typeface="+mn-lt"/>
            <a:cs typeface="Arial" panose="020B0604020202020204" pitchFamily="34" charset="0"/>
          </a:endParaRPr>
        </a:p>
      </dgm:t>
    </dgm:pt>
    <dgm:pt modelId="{53E47E56-B82A-41CF-A906-08BD7C062E28}" type="parTrans" cxnId="{EAA55018-7832-4035-B0F0-C68A97ACCD59}">
      <dgm:prSet/>
      <dgm:spPr/>
      <dgm:t>
        <a:bodyPr/>
        <a:lstStyle/>
        <a:p>
          <a:endParaRPr lang="en-US" sz="800">
            <a:latin typeface="+mn-lt"/>
            <a:cs typeface="Arial" panose="020B0604020202020204" pitchFamily="34" charset="0"/>
          </a:endParaRPr>
        </a:p>
      </dgm:t>
    </dgm:pt>
    <dgm:pt modelId="{1632AB33-C36E-4F45-9014-28DF4590B2EC}" type="sibTrans" cxnId="{EAA55018-7832-4035-B0F0-C68A97ACCD59}">
      <dgm:prSet/>
      <dgm:spPr/>
      <dgm:t>
        <a:bodyPr/>
        <a:lstStyle/>
        <a:p>
          <a:endParaRPr lang="en-US" sz="800">
            <a:latin typeface="+mn-lt"/>
            <a:cs typeface="Arial" panose="020B0604020202020204" pitchFamily="34" charset="0"/>
          </a:endParaRPr>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6"/>
      <dgm:spPr/>
    </dgm:pt>
    <dgm:pt modelId="{E37C746B-97DF-47E9-8A3A-7ADE24C77FD7}" type="pres">
      <dgm:prSet presAssocID="{CDFB9DBD-B5B4-46D1-8E88-B47B38B36B18}" presName="parentText" presStyleLbl="node1" presStyleIdx="0" presStyleCnt="6">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6">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6"/>
      <dgm:spPr/>
    </dgm:pt>
    <dgm:pt modelId="{1FF0738B-32F3-4681-8CD7-1AC8FD7B01B6}" type="pres">
      <dgm:prSet presAssocID="{065A87B8-4297-4A9A-8D69-C39A8E1D9DED}" presName="parentText" presStyleLbl="node1" presStyleIdx="1" presStyleCnt="6">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6">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6"/>
      <dgm:spPr/>
    </dgm:pt>
    <dgm:pt modelId="{B6E1B667-FE68-451E-9C84-0CC5F5FE4CCE}" type="pres">
      <dgm:prSet presAssocID="{6A6F132F-4B02-48C1-9181-7F1DE1BF98BA}" presName="parentText" presStyleLbl="node1" presStyleIdx="2" presStyleCnt="6">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6">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6"/>
      <dgm:spPr/>
    </dgm:pt>
    <dgm:pt modelId="{9D7F744B-916E-4EAB-8AF2-38D5E887A897}" type="pres">
      <dgm:prSet presAssocID="{796F4778-E696-4169-BCB8-F68AE5493137}" presName="parentText" presStyleLbl="node1" presStyleIdx="3" presStyleCnt="6">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6">
        <dgm:presLayoutVars>
          <dgm:bulletEnabled val="1"/>
        </dgm:presLayoutVars>
      </dgm:prSet>
      <dgm:spPr/>
    </dgm:pt>
    <dgm:pt modelId="{6EF8CAD2-CD6B-4B86-8EF3-147FA63ACF9B}" type="pres">
      <dgm:prSet presAssocID="{C1AB0420-4ED6-49F1-8D45-F9036DC01B85}" presName="spaceBetweenRectangles" presStyleCnt="0"/>
      <dgm:spPr/>
    </dgm:pt>
    <dgm:pt modelId="{2BB78BB1-82B2-4FF3-A204-BFD1AFEDDE4B}" type="pres">
      <dgm:prSet presAssocID="{2009AEB5-2BE7-4D3C-A80C-30A9B1D99035}" presName="parentLin" presStyleCnt="0"/>
      <dgm:spPr/>
    </dgm:pt>
    <dgm:pt modelId="{BA9B72C8-D68E-4892-AB84-24967CD89552}" type="pres">
      <dgm:prSet presAssocID="{2009AEB5-2BE7-4D3C-A80C-30A9B1D99035}" presName="parentLeftMargin" presStyleLbl="node1" presStyleIdx="3" presStyleCnt="6"/>
      <dgm:spPr/>
    </dgm:pt>
    <dgm:pt modelId="{8F7EDFF7-ECCA-4D89-B746-DA1AF682B35F}" type="pres">
      <dgm:prSet presAssocID="{2009AEB5-2BE7-4D3C-A80C-30A9B1D99035}" presName="parentText" presStyleLbl="node1" presStyleIdx="4" presStyleCnt="6">
        <dgm:presLayoutVars>
          <dgm:chMax val="0"/>
          <dgm:bulletEnabled val="1"/>
        </dgm:presLayoutVars>
      </dgm:prSet>
      <dgm:spPr/>
    </dgm:pt>
    <dgm:pt modelId="{52D399AA-0D89-4184-8A22-211F729868B0}" type="pres">
      <dgm:prSet presAssocID="{2009AEB5-2BE7-4D3C-A80C-30A9B1D99035}" presName="negativeSpace" presStyleCnt="0"/>
      <dgm:spPr/>
    </dgm:pt>
    <dgm:pt modelId="{89FE7910-A7AD-44A6-8E26-C2952C177D2C}" type="pres">
      <dgm:prSet presAssocID="{2009AEB5-2BE7-4D3C-A80C-30A9B1D99035}" presName="childText" presStyleLbl="conFgAcc1" presStyleIdx="4" presStyleCnt="6">
        <dgm:presLayoutVars>
          <dgm:bulletEnabled val="1"/>
        </dgm:presLayoutVars>
      </dgm:prSet>
      <dgm:spPr/>
    </dgm:pt>
    <dgm:pt modelId="{402BD508-BA5F-4159-A94A-75F06F95B897}" type="pres">
      <dgm:prSet presAssocID="{046070D7-4027-4773-93A1-3DBD937B9E3D}" presName="spaceBetweenRectangles" presStyleCnt="0"/>
      <dgm:spPr/>
    </dgm:pt>
    <dgm:pt modelId="{B1A2C524-E791-44D0-A4F4-D5C7F8C90627}" type="pres">
      <dgm:prSet presAssocID="{396F18CA-26E7-4863-BC6A-C577923EE542}" presName="parentLin" presStyleCnt="0"/>
      <dgm:spPr/>
    </dgm:pt>
    <dgm:pt modelId="{2D86A264-4534-4CB1-84F8-D392B2BA8D0B}" type="pres">
      <dgm:prSet presAssocID="{396F18CA-26E7-4863-BC6A-C577923EE542}" presName="parentLeftMargin" presStyleLbl="node1" presStyleIdx="4" presStyleCnt="6"/>
      <dgm:spPr/>
    </dgm:pt>
    <dgm:pt modelId="{5AEC2C61-6B40-4989-B23F-3D0D16350A07}" type="pres">
      <dgm:prSet presAssocID="{396F18CA-26E7-4863-BC6A-C577923EE542}" presName="parentText" presStyleLbl="node1" presStyleIdx="5" presStyleCnt="6">
        <dgm:presLayoutVars>
          <dgm:chMax val="0"/>
          <dgm:bulletEnabled val="1"/>
        </dgm:presLayoutVars>
      </dgm:prSet>
      <dgm:spPr/>
    </dgm:pt>
    <dgm:pt modelId="{945371F7-9033-4C4C-BE20-6FF031711BC1}" type="pres">
      <dgm:prSet presAssocID="{396F18CA-26E7-4863-BC6A-C577923EE542}" presName="negativeSpace" presStyleCnt="0"/>
      <dgm:spPr/>
    </dgm:pt>
    <dgm:pt modelId="{A2ACD6CD-6A17-4EF7-89D2-1AF64BB2E020}" type="pres">
      <dgm:prSet presAssocID="{396F18CA-26E7-4863-BC6A-C577923EE542}" presName="childText" presStyleLbl="conFgAcc1" presStyleIdx="5" presStyleCnt="6">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EAA55018-7832-4035-B0F0-C68A97ACCD59}" srcId="{396F18CA-26E7-4863-BC6A-C577923EE542}" destId="{D5517CBB-62F5-44E1-81CB-0746F55E876B}" srcOrd="0" destOrd="0" parTransId="{53E47E56-B82A-41CF-A906-08BD7C062E28}" sibTransId="{1632AB33-C36E-4F45-9014-28DF4590B2EC}"/>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BBD2CC20-F67C-49D2-B84B-61795F52D10E}" type="presOf" srcId="{D5517CBB-62F5-44E1-81CB-0746F55E876B}" destId="{A2ACD6CD-6A17-4EF7-89D2-1AF64BB2E020}"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CEA8A928-0E15-45B7-ADE9-2FD1CD63D81D}" type="presOf" srcId="{104BD9FC-65F1-41E6-95EF-250F5765AE0E}" destId="{89FE7910-A7AD-44A6-8E26-C2952C177D2C}" srcOrd="0" destOrd="0" presId="urn:microsoft.com/office/officeart/2005/8/layout/list1"/>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164F422E-D938-4137-967C-508AE214CFD2}" type="presOf" srcId="{396F18CA-26E7-4863-BC6A-C577923EE542}" destId="{2D86A264-4534-4CB1-84F8-D392B2BA8D0B}" srcOrd="0" destOrd="0" presId="urn:microsoft.com/office/officeart/2005/8/layout/list1"/>
    <dgm:cxn modelId="{697DF52E-DD41-4420-B661-E1C5E2D616C6}" srcId="{D9CC945B-37AB-476B-8DF8-2AEFCC461B35}" destId="{2009AEB5-2BE7-4D3C-A80C-30A9B1D99035}" srcOrd="4" destOrd="0" parTransId="{8BDF3D73-4311-4482-8C7C-C66DBEB91CF2}" sibTransId="{046070D7-4027-4773-93A1-3DBD937B9E3D}"/>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CC11459D-3526-45CF-8AC8-53AB16177800}" type="presOf" srcId="{2009AEB5-2BE7-4D3C-A80C-30A9B1D99035}" destId="{8F7EDFF7-ECCA-4D89-B746-DA1AF682B35F}" srcOrd="1" destOrd="0" presId="urn:microsoft.com/office/officeart/2005/8/layout/list1"/>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FB9D9BC3-8ED7-43FE-B1A7-24336F772B6A}" srcId="{D9CC945B-37AB-476B-8DF8-2AEFCC461B35}" destId="{396F18CA-26E7-4863-BC6A-C577923EE542}" srcOrd="5" destOrd="0" parTransId="{80B0FE0C-AC4B-4E7F-9C8E-72FB8527E401}" sibTransId="{DBBF7CAB-4924-4FDB-88A9-6533B02E8E0E}"/>
    <dgm:cxn modelId="{4EEDC9C8-3F0F-40EC-B691-6D5DBD0F85FD}" srcId="{6A6F132F-4B02-48C1-9181-7F1DE1BF98BA}" destId="{BA2CDDE8-C577-4982-A17D-5E22B5D232ED}" srcOrd="0" destOrd="0" parTransId="{72B57A8E-DFD7-4C35-BEF5-8131D512A258}" sibTransId="{1B13DFF9-92A8-413E-BA7B-5C16F80D4213}"/>
    <dgm:cxn modelId="{82E18BCA-3DDE-401A-BB2C-9F95C81A738F}" type="presOf" srcId="{2009AEB5-2BE7-4D3C-A80C-30A9B1D99035}" destId="{BA9B72C8-D68E-4892-AB84-24967CD89552}" srcOrd="0" destOrd="0" presId="urn:microsoft.com/office/officeart/2005/8/layout/list1"/>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34A65DE5-4C74-4205-99BE-56DEB3045E34}" type="presOf" srcId="{CDFB9DBD-B5B4-46D1-8E88-B47B38B36B18}" destId="{E37C746B-97DF-47E9-8A3A-7ADE24C77FD7}" srcOrd="1" destOrd="0" presId="urn:microsoft.com/office/officeart/2005/8/layout/list1"/>
    <dgm:cxn modelId="{A0D6D3E9-46CF-416A-94C5-12C454FC9EEF}" type="presOf" srcId="{396F18CA-26E7-4863-BC6A-C577923EE542}" destId="{5AEC2C61-6B40-4989-B23F-3D0D16350A0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C59F3DFF-5B74-4A0F-8605-08BA1B753D85}" srcId="{2009AEB5-2BE7-4D3C-A80C-30A9B1D99035}" destId="{104BD9FC-65F1-41E6-95EF-250F5765AE0E}" srcOrd="0" destOrd="0" parTransId="{B440E005-A923-40EF-800C-2E39FF418F14}" sibTransId="{9532342E-81B1-4BB4-AC43-CAE277B690D4}"/>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 modelId="{27DA2085-2D5E-4302-AABA-2F02428D011A}" type="presParOf" srcId="{8E5BFB00-F726-4139-AD0E-8517A94BCF5E}" destId="{6EF8CAD2-CD6B-4B86-8EF3-147FA63ACF9B}" srcOrd="15" destOrd="0" presId="urn:microsoft.com/office/officeart/2005/8/layout/list1"/>
    <dgm:cxn modelId="{DCF0D75F-A0B9-42D4-8B02-132E9553F2FC}" type="presParOf" srcId="{8E5BFB00-F726-4139-AD0E-8517A94BCF5E}" destId="{2BB78BB1-82B2-4FF3-A204-BFD1AFEDDE4B}" srcOrd="16" destOrd="0" presId="urn:microsoft.com/office/officeart/2005/8/layout/list1"/>
    <dgm:cxn modelId="{50420053-EDA0-496A-9A00-563E6274C614}" type="presParOf" srcId="{2BB78BB1-82B2-4FF3-A204-BFD1AFEDDE4B}" destId="{BA9B72C8-D68E-4892-AB84-24967CD89552}" srcOrd="0" destOrd="0" presId="urn:microsoft.com/office/officeart/2005/8/layout/list1"/>
    <dgm:cxn modelId="{356F61BF-7ED1-4A8A-9E74-BAD66A2A5873}" type="presParOf" srcId="{2BB78BB1-82B2-4FF3-A204-BFD1AFEDDE4B}" destId="{8F7EDFF7-ECCA-4D89-B746-DA1AF682B35F}" srcOrd="1" destOrd="0" presId="urn:microsoft.com/office/officeart/2005/8/layout/list1"/>
    <dgm:cxn modelId="{DC65EDD5-45FE-4EF2-A63A-B7FE3ADCB5EA}" type="presParOf" srcId="{8E5BFB00-F726-4139-AD0E-8517A94BCF5E}" destId="{52D399AA-0D89-4184-8A22-211F729868B0}" srcOrd="17" destOrd="0" presId="urn:microsoft.com/office/officeart/2005/8/layout/list1"/>
    <dgm:cxn modelId="{EF7E21C9-9151-4D40-A373-A324942F8889}" type="presParOf" srcId="{8E5BFB00-F726-4139-AD0E-8517A94BCF5E}" destId="{89FE7910-A7AD-44A6-8E26-C2952C177D2C}" srcOrd="18" destOrd="0" presId="urn:microsoft.com/office/officeart/2005/8/layout/list1"/>
    <dgm:cxn modelId="{CC2C4057-0F51-4F10-ADD5-170EDEEDA423}" type="presParOf" srcId="{8E5BFB00-F726-4139-AD0E-8517A94BCF5E}" destId="{402BD508-BA5F-4159-A94A-75F06F95B897}" srcOrd="19" destOrd="0" presId="urn:microsoft.com/office/officeart/2005/8/layout/list1"/>
    <dgm:cxn modelId="{DA56F5A7-BAC8-4E99-AB77-E72DD23F64FA}" type="presParOf" srcId="{8E5BFB00-F726-4139-AD0E-8517A94BCF5E}" destId="{B1A2C524-E791-44D0-A4F4-D5C7F8C90627}" srcOrd="20" destOrd="0" presId="urn:microsoft.com/office/officeart/2005/8/layout/list1"/>
    <dgm:cxn modelId="{EF3077CD-B628-4673-9D0D-8C76CD68419F}" type="presParOf" srcId="{B1A2C524-E791-44D0-A4F4-D5C7F8C90627}" destId="{2D86A264-4534-4CB1-84F8-D392B2BA8D0B}" srcOrd="0" destOrd="0" presId="urn:microsoft.com/office/officeart/2005/8/layout/list1"/>
    <dgm:cxn modelId="{3A21EEC6-2046-4762-B318-74197405170B}" type="presParOf" srcId="{B1A2C524-E791-44D0-A4F4-D5C7F8C90627}" destId="{5AEC2C61-6B40-4989-B23F-3D0D16350A07}" srcOrd="1" destOrd="0" presId="urn:microsoft.com/office/officeart/2005/8/layout/list1"/>
    <dgm:cxn modelId="{8F55AF8F-EA79-43C0-981A-49874391306A}" type="presParOf" srcId="{8E5BFB00-F726-4139-AD0E-8517A94BCF5E}" destId="{945371F7-9033-4C4C-BE20-6FF031711BC1}" srcOrd="21" destOrd="0" presId="urn:microsoft.com/office/officeart/2005/8/layout/list1"/>
    <dgm:cxn modelId="{D992ACE9-0E3C-485B-95AC-A0AF932925B2}" type="presParOf" srcId="{8E5BFB00-F726-4139-AD0E-8517A94BCF5E}" destId="{A2ACD6CD-6A17-4EF7-89D2-1AF64BB2E020}" srcOrd="22"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custT="1"/>
      <dgm:spPr/>
      <dgm:t>
        <a:bodyPr/>
        <a:lstStyle/>
        <a:p>
          <a:r>
            <a:rPr lang="en-US" sz="800" b="0" i="0" u="none">
              <a:latin typeface="+mn-lt"/>
              <a:cs typeface="Arial" panose="020B0604020202020204" pitchFamily="34" charset="0"/>
            </a:rPr>
            <a:t>Performing General Physical Activities</a:t>
          </a:r>
          <a:endParaRPr lang="en-US" sz="800">
            <a:latin typeface="+mn-lt"/>
            <a:cs typeface="Arial" panose="020B0604020202020204" pitchFamily="34" charset="0"/>
          </a:endParaRPr>
        </a:p>
      </dgm:t>
    </dgm:pt>
    <dgm:pt modelId="{9BA47D3C-61A7-4A5C-9FE6-81C76D9BFF0C}" type="parTrans" cxnId="{112EB915-C235-44C3-B428-2FE902F3A2AB}">
      <dgm:prSet/>
      <dgm:spPr/>
      <dgm:t>
        <a:bodyPr/>
        <a:lstStyle/>
        <a:p>
          <a:endParaRPr lang="en-US" sz="800">
            <a:latin typeface="+mn-lt"/>
            <a:cs typeface="Arial" panose="020B0604020202020204" pitchFamily="34" charset="0"/>
          </a:endParaRPr>
        </a:p>
      </dgm:t>
    </dgm:pt>
    <dgm:pt modelId="{F2AD7C7D-34AF-4C88-96FD-89A91032CE8A}" type="sibTrans" cxnId="{112EB915-C235-44C3-B428-2FE902F3A2AB}">
      <dgm:prSet/>
      <dgm:spPr/>
      <dgm:t>
        <a:bodyPr/>
        <a:lstStyle/>
        <a:p>
          <a:endParaRPr lang="en-US" sz="800">
            <a:latin typeface="+mn-lt"/>
            <a:cs typeface="Arial" panose="020B0604020202020204" pitchFamily="34" charset="0"/>
          </a:endParaRPr>
        </a:p>
      </dgm:t>
    </dgm:pt>
    <dgm:pt modelId="{065A87B8-4297-4A9A-8D69-C39A8E1D9DED}">
      <dgm:prSet phldrT="[Text]" custT="1"/>
      <dgm:spPr/>
      <dgm:t>
        <a:bodyPr/>
        <a:lstStyle/>
        <a:p>
          <a:r>
            <a:rPr lang="en-US" sz="800" b="1" i="0"/>
            <a:t>Communicating with Supervisors, Peers, or Subordinates</a:t>
          </a:r>
          <a:endParaRPr lang="en-US" sz="800">
            <a:latin typeface="+mn-lt"/>
            <a:cs typeface="Arial" panose="020B0604020202020204" pitchFamily="34" charset="0"/>
          </a:endParaRPr>
        </a:p>
      </dgm:t>
    </dgm:pt>
    <dgm:pt modelId="{D33EADD6-FD9D-4116-8C59-564D668F2A7F}" type="parTrans" cxnId="{7710D124-B201-4684-A858-2EA012FA10D8}">
      <dgm:prSet/>
      <dgm:spPr/>
      <dgm:t>
        <a:bodyPr/>
        <a:lstStyle/>
        <a:p>
          <a:endParaRPr lang="en-US" sz="800">
            <a:latin typeface="+mn-lt"/>
            <a:cs typeface="Arial" panose="020B0604020202020204" pitchFamily="34" charset="0"/>
          </a:endParaRPr>
        </a:p>
      </dgm:t>
    </dgm:pt>
    <dgm:pt modelId="{9E65847C-9BFF-4F2B-B4FA-A8663D509398}" type="sibTrans" cxnId="{7710D124-B201-4684-A858-2EA012FA10D8}">
      <dgm:prSet/>
      <dgm:spPr/>
      <dgm:t>
        <a:bodyPr/>
        <a:lstStyle/>
        <a:p>
          <a:endParaRPr lang="en-US" sz="800">
            <a:latin typeface="+mn-lt"/>
            <a:cs typeface="Arial" panose="020B0604020202020204" pitchFamily="34" charset="0"/>
          </a:endParaRPr>
        </a:p>
      </dgm:t>
    </dgm:pt>
    <dgm:pt modelId="{6A6F132F-4B02-48C1-9181-7F1DE1BF98BA}">
      <dgm:prSet phldrT="[Text]" custT="1"/>
      <dgm:spPr/>
      <dgm:t>
        <a:bodyPr/>
        <a:lstStyle/>
        <a:p>
          <a:r>
            <a:rPr lang="en-US" sz="800" b="0" i="0" u="none">
              <a:latin typeface="+mn-lt"/>
              <a:cs typeface="Arial" panose="020B0604020202020204" pitchFamily="34" charset="0"/>
            </a:rPr>
            <a:t>Inspecting Equipment, Structures, or Materials</a:t>
          </a:r>
          <a:endParaRPr lang="en-US" sz="800">
            <a:latin typeface="+mn-lt"/>
            <a:cs typeface="Arial" panose="020B0604020202020204" pitchFamily="34" charset="0"/>
          </a:endParaRPr>
        </a:p>
      </dgm:t>
    </dgm:pt>
    <dgm:pt modelId="{414FFE85-CDEF-49BF-97B1-E6C2A5E322D0}" type="parTrans" cxnId="{A56F0234-531E-4F12-804A-5CB8E77161C8}">
      <dgm:prSet/>
      <dgm:spPr/>
      <dgm:t>
        <a:bodyPr/>
        <a:lstStyle/>
        <a:p>
          <a:endParaRPr lang="en-US" sz="800">
            <a:latin typeface="+mn-lt"/>
            <a:cs typeface="Arial" panose="020B0604020202020204" pitchFamily="34" charset="0"/>
          </a:endParaRPr>
        </a:p>
      </dgm:t>
    </dgm:pt>
    <dgm:pt modelId="{EE3B1745-D6A1-4535-89B0-007C416E3791}" type="sibTrans" cxnId="{A56F0234-531E-4F12-804A-5CB8E77161C8}">
      <dgm:prSet/>
      <dgm:spPr/>
      <dgm:t>
        <a:bodyPr/>
        <a:lstStyle/>
        <a:p>
          <a:endParaRPr lang="en-US" sz="800">
            <a:latin typeface="+mn-lt"/>
            <a:cs typeface="Arial" panose="020B0604020202020204" pitchFamily="34" charset="0"/>
          </a:endParaRPr>
        </a:p>
      </dgm:t>
    </dgm:pt>
    <dgm:pt modelId="{653052CE-F0A9-407C-B9B3-6A6B3B338B6F}">
      <dgm:prSet custT="1"/>
      <dgm:spPr/>
      <dgm:t>
        <a:bodyPr/>
        <a:lstStyle/>
        <a:p>
          <a:r>
            <a:rPr lang="en-US" sz="800" b="0" i="0" u="none">
              <a:latin typeface="+mn-lt"/>
              <a:cs typeface="Arial" panose="020B0604020202020204" pitchFamily="34" charset="0"/>
            </a:rPr>
            <a:t>Performing physical activities that require considerable use of your arms and legs and moving your whole body, such as climbing, lifting, balancing, walking, stooping, and handling materials.</a:t>
          </a:r>
          <a:endParaRPr lang="en-US" sz="800">
            <a:latin typeface="+mn-lt"/>
            <a:cs typeface="Arial" panose="020B0604020202020204" pitchFamily="34" charset="0"/>
          </a:endParaRPr>
        </a:p>
      </dgm:t>
    </dgm:pt>
    <dgm:pt modelId="{AF8F700B-4494-4E6F-965E-3B988D328254}" type="parTrans" cxnId="{40E1A99D-AEE3-488A-8977-828256FDA4E7}">
      <dgm:prSet/>
      <dgm:spPr/>
      <dgm:t>
        <a:bodyPr/>
        <a:lstStyle/>
        <a:p>
          <a:endParaRPr lang="en-US" sz="800">
            <a:latin typeface="+mn-lt"/>
            <a:cs typeface="Arial" panose="020B0604020202020204" pitchFamily="34" charset="0"/>
          </a:endParaRPr>
        </a:p>
      </dgm:t>
    </dgm:pt>
    <dgm:pt modelId="{2C9571BF-22B2-4A06-A7BC-DE1392EC4D6B}" type="sibTrans" cxnId="{40E1A99D-AEE3-488A-8977-828256FDA4E7}">
      <dgm:prSet/>
      <dgm:spPr/>
      <dgm:t>
        <a:bodyPr/>
        <a:lstStyle/>
        <a:p>
          <a:endParaRPr lang="en-US" sz="800">
            <a:latin typeface="+mn-lt"/>
            <a:cs typeface="Arial" panose="020B0604020202020204" pitchFamily="34" charset="0"/>
          </a:endParaRPr>
        </a:p>
      </dgm:t>
    </dgm:pt>
    <dgm:pt modelId="{A801E85C-0FA5-42F4-92C8-B7E852E1D614}">
      <dgm:prSet custT="1"/>
      <dgm:spPr/>
      <dgm:t>
        <a:bodyPr/>
        <a:lstStyle/>
        <a:p>
          <a:r>
            <a:rPr lang="en-US" sz="800" b="0" i="0"/>
            <a:t>Providing information to supervisors, co-workers, and subordinates by telephone, in written form, e-mail, or in person.</a:t>
          </a:r>
          <a:endParaRPr lang="en-US" sz="800">
            <a:latin typeface="+mn-lt"/>
            <a:cs typeface="Arial" panose="020B0604020202020204" pitchFamily="34" charset="0"/>
          </a:endParaRPr>
        </a:p>
      </dgm:t>
    </dgm:pt>
    <dgm:pt modelId="{0EFE07CE-5F3F-46A5-928A-06A6408BD2E4}" type="parTrans" cxnId="{972B3ECF-F5A2-46BE-81D0-76CF96A947E3}">
      <dgm:prSet/>
      <dgm:spPr/>
      <dgm:t>
        <a:bodyPr/>
        <a:lstStyle/>
        <a:p>
          <a:endParaRPr lang="en-US" sz="800">
            <a:latin typeface="+mn-lt"/>
            <a:cs typeface="Arial" panose="020B0604020202020204" pitchFamily="34" charset="0"/>
          </a:endParaRPr>
        </a:p>
      </dgm:t>
    </dgm:pt>
    <dgm:pt modelId="{48F9B597-B692-4B0D-B139-221CDFFA87B4}" type="sibTrans" cxnId="{972B3ECF-F5A2-46BE-81D0-76CF96A947E3}">
      <dgm:prSet/>
      <dgm:spPr/>
      <dgm:t>
        <a:bodyPr/>
        <a:lstStyle/>
        <a:p>
          <a:endParaRPr lang="en-US" sz="800">
            <a:latin typeface="+mn-lt"/>
            <a:cs typeface="Arial" panose="020B0604020202020204" pitchFamily="34" charset="0"/>
          </a:endParaRPr>
        </a:p>
      </dgm:t>
    </dgm:pt>
    <dgm:pt modelId="{BA2CDDE8-C577-4982-A17D-5E22B5D232ED}">
      <dgm:prSet custT="1"/>
      <dgm:spPr/>
      <dgm:t>
        <a:bodyPr/>
        <a:lstStyle/>
        <a:p>
          <a:r>
            <a:rPr lang="en-US" sz="800" b="0" i="0" u="none">
              <a:latin typeface="+mn-lt"/>
              <a:cs typeface="Arial" panose="020B0604020202020204" pitchFamily="34" charset="0"/>
            </a:rPr>
            <a:t>Inspecting equipment, structures, or materials to identify the cause of errors or other problems or defects.</a:t>
          </a:r>
          <a:endParaRPr lang="en-US" sz="800">
            <a:latin typeface="+mn-lt"/>
            <a:cs typeface="Arial" panose="020B0604020202020204" pitchFamily="34" charset="0"/>
          </a:endParaRPr>
        </a:p>
      </dgm:t>
    </dgm:pt>
    <dgm:pt modelId="{72B57A8E-DFD7-4C35-BEF5-8131D512A258}" type="parTrans" cxnId="{4EEDC9C8-3F0F-40EC-B691-6D5DBD0F85FD}">
      <dgm:prSet/>
      <dgm:spPr/>
      <dgm:t>
        <a:bodyPr/>
        <a:lstStyle/>
        <a:p>
          <a:endParaRPr lang="en-US" sz="800">
            <a:latin typeface="+mn-lt"/>
            <a:cs typeface="Arial" panose="020B0604020202020204" pitchFamily="34" charset="0"/>
          </a:endParaRPr>
        </a:p>
      </dgm:t>
    </dgm:pt>
    <dgm:pt modelId="{1B13DFF9-92A8-413E-BA7B-5C16F80D4213}" type="sibTrans" cxnId="{4EEDC9C8-3F0F-40EC-B691-6D5DBD0F85FD}">
      <dgm:prSet/>
      <dgm:spPr/>
      <dgm:t>
        <a:bodyPr/>
        <a:lstStyle/>
        <a:p>
          <a:endParaRPr lang="en-US" sz="800">
            <a:latin typeface="+mn-lt"/>
            <a:cs typeface="Arial" panose="020B0604020202020204" pitchFamily="34" charset="0"/>
          </a:endParaRPr>
        </a:p>
      </dgm:t>
    </dgm:pt>
    <dgm:pt modelId="{796F4778-E696-4169-BCB8-F68AE5493137}">
      <dgm:prSet custT="1"/>
      <dgm:spPr/>
      <dgm:t>
        <a:bodyPr/>
        <a:lstStyle/>
        <a:p>
          <a:r>
            <a:rPr lang="en-US" sz="800" b="0" i="0" u="none">
              <a:latin typeface="+mn-lt"/>
              <a:cs typeface="Arial" panose="020B0604020202020204" pitchFamily="34" charset="0"/>
            </a:rPr>
            <a:t>Identifying Objects, Actions, and Events</a:t>
          </a:r>
          <a:endParaRPr lang="en-US" sz="800">
            <a:latin typeface="+mn-lt"/>
            <a:cs typeface="Arial" panose="020B0604020202020204" pitchFamily="34" charset="0"/>
          </a:endParaRPr>
        </a:p>
      </dgm:t>
    </dgm:pt>
    <dgm:pt modelId="{0E4C9A6E-FD35-4F77-854A-A1DF6C113953}" type="parTrans" cxnId="{0A0E0C1A-A513-4A99-9223-4468C3734EBE}">
      <dgm:prSet/>
      <dgm:spPr/>
      <dgm:t>
        <a:bodyPr/>
        <a:lstStyle/>
        <a:p>
          <a:endParaRPr lang="en-US" sz="800">
            <a:latin typeface="+mn-lt"/>
            <a:cs typeface="Arial" panose="020B0604020202020204" pitchFamily="34" charset="0"/>
          </a:endParaRPr>
        </a:p>
      </dgm:t>
    </dgm:pt>
    <dgm:pt modelId="{C1AB0420-4ED6-49F1-8D45-F9036DC01B85}" type="sibTrans" cxnId="{0A0E0C1A-A513-4A99-9223-4468C3734EBE}">
      <dgm:prSet/>
      <dgm:spPr/>
      <dgm:t>
        <a:bodyPr/>
        <a:lstStyle/>
        <a:p>
          <a:endParaRPr lang="en-US" sz="800">
            <a:latin typeface="+mn-lt"/>
            <a:cs typeface="Arial" panose="020B0604020202020204" pitchFamily="34" charset="0"/>
          </a:endParaRPr>
        </a:p>
      </dgm:t>
    </dgm:pt>
    <dgm:pt modelId="{2009AEB5-2BE7-4D3C-A80C-30A9B1D99035}">
      <dgm:prSet custT="1"/>
      <dgm:spPr/>
      <dgm:t>
        <a:bodyPr/>
        <a:lstStyle/>
        <a:p>
          <a:r>
            <a:rPr lang="en-US" sz="800" b="0" i="0" u="none">
              <a:latin typeface="+mn-lt"/>
              <a:cs typeface="Arial" panose="020B0604020202020204" pitchFamily="34" charset="0"/>
            </a:rPr>
            <a:t>Handling and Moving Objects</a:t>
          </a:r>
          <a:endParaRPr lang="en-US" sz="800">
            <a:latin typeface="+mn-lt"/>
            <a:cs typeface="Arial" panose="020B0604020202020204" pitchFamily="34" charset="0"/>
          </a:endParaRPr>
        </a:p>
      </dgm:t>
    </dgm:pt>
    <dgm:pt modelId="{8BDF3D73-4311-4482-8C7C-C66DBEB91CF2}" type="parTrans" cxnId="{697DF52E-DD41-4420-B661-E1C5E2D616C6}">
      <dgm:prSet/>
      <dgm:spPr/>
      <dgm:t>
        <a:bodyPr/>
        <a:lstStyle/>
        <a:p>
          <a:endParaRPr lang="en-US" sz="800">
            <a:latin typeface="+mn-lt"/>
            <a:cs typeface="Arial" panose="020B0604020202020204" pitchFamily="34" charset="0"/>
          </a:endParaRPr>
        </a:p>
      </dgm:t>
    </dgm:pt>
    <dgm:pt modelId="{046070D7-4027-4773-93A1-3DBD937B9E3D}" type="sibTrans" cxnId="{697DF52E-DD41-4420-B661-E1C5E2D616C6}">
      <dgm:prSet/>
      <dgm:spPr/>
      <dgm:t>
        <a:bodyPr/>
        <a:lstStyle/>
        <a:p>
          <a:endParaRPr lang="en-US" sz="800">
            <a:latin typeface="+mn-lt"/>
            <a:cs typeface="Arial" panose="020B0604020202020204" pitchFamily="34" charset="0"/>
          </a:endParaRPr>
        </a:p>
      </dgm:t>
    </dgm:pt>
    <dgm:pt modelId="{52B610E7-683F-4CC9-8A3C-84639F2524EC}">
      <dgm:prSet custT="1"/>
      <dgm:spPr/>
      <dgm:t>
        <a:bodyPr/>
        <a:lstStyle/>
        <a:p>
          <a:r>
            <a:rPr lang="en-US" sz="800" b="0" i="0" u="none">
              <a:latin typeface="+mn-lt"/>
              <a:cs typeface="Arial" panose="020B0604020202020204" pitchFamily="34" charset="0"/>
            </a:rPr>
            <a:t>Identifying information by categorizing, estimating, recognizing differences or similarities, and detecting changes in circumstances or events.</a:t>
          </a:r>
          <a:endParaRPr lang="en-US" sz="800">
            <a:latin typeface="+mn-lt"/>
            <a:cs typeface="Arial" panose="020B0604020202020204" pitchFamily="34" charset="0"/>
          </a:endParaRPr>
        </a:p>
      </dgm:t>
    </dgm:pt>
    <dgm:pt modelId="{B5300DF2-3820-40A4-9025-2F94424A6A4F}" type="parTrans" cxnId="{75992B94-1200-4A47-8965-ABEB2FA5910B}">
      <dgm:prSet/>
      <dgm:spPr/>
      <dgm:t>
        <a:bodyPr/>
        <a:lstStyle/>
        <a:p>
          <a:endParaRPr lang="en-US" sz="800">
            <a:latin typeface="+mn-lt"/>
            <a:cs typeface="Arial" panose="020B0604020202020204" pitchFamily="34" charset="0"/>
          </a:endParaRPr>
        </a:p>
      </dgm:t>
    </dgm:pt>
    <dgm:pt modelId="{40F204C2-9C2D-4272-9187-EF76317B5C4D}" type="sibTrans" cxnId="{75992B94-1200-4A47-8965-ABEB2FA5910B}">
      <dgm:prSet/>
      <dgm:spPr/>
      <dgm:t>
        <a:bodyPr/>
        <a:lstStyle/>
        <a:p>
          <a:endParaRPr lang="en-US" sz="800">
            <a:latin typeface="+mn-lt"/>
            <a:cs typeface="Arial" panose="020B0604020202020204" pitchFamily="34" charset="0"/>
          </a:endParaRPr>
        </a:p>
      </dgm:t>
    </dgm:pt>
    <dgm:pt modelId="{104BD9FC-65F1-41E6-95EF-250F5765AE0E}">
      <dgm:prSet custT="1"/>
      <dgm:spPr/>
      <dgm:t>
        <a:bodyPr/>
        <a:lstStyle/>
        <a:p>
          <a:r>
            <a:rPr lang="en-US" sz="800" b="0" i="0" u="none">
              <a:latin typeface="+mn-lt"/>
              <a:cs typeface="Arial" panose="020B0604020202020204" pitchFamily="34" charset="0"/>
            </a:rPr>
            <a:t>Using hands and arms in handling, installing, positioning, and moving materials, and manipulating things.</a:t>
          </a:r>
          <a:endParaRPr lang="en-US" sz="800">
            <a:latin typeface="+mn-lt"/>
            <a:cs typeface="Arial" panose="020B0604020202020204" pitchFamily="34" charset="0"/>
          </a:endParaRPr>
        </a:p>
      </dgm:t>
    </dgm:pt>
    <dgm:pt modelId="{B440E005-A923-40EF-800C-2E39FF418F14}" type="parTrans" cxnId="{C59F3DFF-5B74-4A0F-8605-08BA1B753D85}">
      <dgm:prSet/>
      <dgm:spPr/>
      <dgm:t>
        <a:bodyPr/>
        <a:lstStyle/>
        <a:p>
          <a:endParaRPr lang="en-US" sz="800">
            <a:latin typeface="+mn-lt"/>
            <a:cs typeface="Arial" panose="020B0604020202020204" pitchFamily="34" charset="0"/>
          </a:endParaRPr>
        </a:p>
      </dgm:t>
    </dgm:pt>
    <dgm:pt modelId="{9532342E-81B1-4BB4-AC43-CAE277B690D4}" type="sibTrans" cxnId="{C59F3DFF-5B74-4A0F-8605-08BA1B753D85}">
      <dgm:prSet/>
      <dgm:spPr/>
      <dgm:t>
        <a:bodyPr/>
        <a:lstStyle/>
        <a:p>
          <a:endParaRPr lang="en-US" sz="800">
            <a:latin typeface="+mn-lt"/>
            <a:cs typeface="Arial" panose="020B0604020202020204" pitchFamily="34" charset="0"/>
          </a:endParaRPr>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5"/>
      <dgm:spPr/>
    </dgm:pt>
    <dgm:pt modelId="{E37C746B-97DF-47E9-8A3A-7ADE24C77FD7}" type="pres">
      <dgm:prSet presAssocID="{CDFB9DBD-B5B4-46D1-8E88-B47B38B36B18}" presName="parentText" presStyleLbl="node1" presStyleIdx="0" presStyleCnt="5">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5">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5"/>
      <dgm:spPr/>
    </dgm:pt>
    <dgm:pt modelId="{1FF0738B-32F3-4681-8CD7-1AC8FD7B01B6}" type="pres">
      <dgm:prSet presAssocID="{065A87B8-4297-4A9A-8D69-C39A8E1D9DED}" presName="parentText" presStyleLbl="node1" presStyleIdx="1" presStyleCnt="5">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5">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5"/>
      <dgm:spPr/>
    </dgm:pt>
    <dgm:pt modelId="{B6E1B667-FE68-451E-9C84-0CC5F5FE4CCE}" type="pres">
      <dgm:prSet presAssocID="{6A6F132F-4B02-48C1-9181-7F1DE1BF98BA}" presName="parentText" presStyleLbl="node1" presStyleIdx="2" presStyleCnt="5">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5">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5"/>
      <dgm:spPr/>
    </dgm:pt>
    <dgm:pt modelId="{9D7F744B-916E-4EAB-8AF2-38D5E887A897}" type="pres">
      <dgm:prSet presAssocID="{796F4778-E696-4169-BCB8-F68AE5493137}" presName="parentText" presStyleLbl="node1" presStyleIdx="3" presStyleCnt="5">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5">
        <dgm:presLayoutVars>
          <dgm:bulletEnabled val="1"/>
        </dgm:presLayoutVars>
      </dgm:prSet>
      <dgm:spPr/>
    </dgm:pt>
    <dgm:pt modelId="{6EF8CAD2-CD6B-4B86-8EF3-147FA63ACF9B}" type="pres">
      <dgm:prSet presAssocID="{C1AB0420-4ED6-49F1-8D45-F9036DC01B85}" presName="spaceBetweenRectangles" presStyleCnt="0"/>
      <dgm:spPr/>
    </dgm:pt>
    <dgm:pt modelId="{2BB78BB1-82B2-4FF3-A204-BFD1AFEDDE4B}" type="pres">
      <dgm:prSet presAssocID="{2009AEB5-2BE7-4D3C-A80C-30A9B1D99035}" presName="parentLin" presStyleCnt="0"/>
      <dgm:spPr/>
    </dgm:pt>
    <dgm:pt modelId="{BA9B72C8-D68E-4892-AB84-24967CD89552}" type="pres">
      <dgm:prSet presAssocID="{2009AEB5-2BE7-4D3C-A80C-30A9B1D99035}" presName="parentLeftMargin" presStyleLbl="node1" presStyleIdx="3" presStyleCnt="5"/>
      <dgm:spPr/>
    </dgm:pt>
    <dgm:pt modelId="{8F7EDFF7-ECCA-4D89-B746-DA1AF682B35F}" type="pres">
      <dgm:prSet presAssocID="{2009AEB5-2BE7-4D3C-A80C-30A9B1D99035}" presName="parentText" presStyleLbl="node1" presStyleIdx="4" presStyleCnt="5">
        <dgm:presLayoutVars>
          <dgm:chMax val="0"/>
          <dgm:bulletEnabled val="1"/>
        </dgm:presLayoutVars>
      </dgm:prSet>
      <dgm:spPr/>
    </dgm:pt>
    <dgm:pt modelId="{52D399AA-0D89-4184-8A22-211F729868B0}" type="pres">
      <dgm:prSet presAssocID="{2009AEB5-2BE7-4D3C-A80C-30A9B1D99035}" presName="negativeSpace" presStyleCnt="0"/>
      <dgm:spPr/>
    </dgm:pt>
    <dgm:pt modelId="{89FE7910-A7AD-44A6-8E26-C2952C177D2C}" type="pres">
      <dgm:prSet presAssocID="{2009AEB5-2BE7-4D3C-A80C-30A9B1D99035}" presName="childText" presStyleLbl="conFgAcc1" presStyleIdx="4" presStyleCnt="5">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CEA8A928-0E15-45B7-ADE9-2FD1CD63D81D}" type="presOf" srcId="{104BD9FC-65F1-41E6-95EF-250F5765AE0E}" destId="{89FE7910-A7AD-44A6-8E26-C2952C177D2C}" srcOrd="0" destOrd="0" presId="urn:microsoft.com/office/officeart/2005/8/layout/list1"/>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697DF52E-DD41-4420-B661-E1C5E2D616C6}" srcId="{D9CC945B-37AB-476B-8DF8-2AEFCC461B35}" destId="{2009AEB5-2BE7-4D3C-A80C-30A9B1D99035}" srcOrd="4" destOrd="0" parTransId="{8BDF3D73-4311-4482-8C7C-C66DBEB91CF2}" sibTransId="{046070D7-4027-4773-93A1-3DBD937B9E3D}"/>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CC11459D-3526-45CF-8AC8-53AB16177800}" type="presOf" srcId="{2009AEB5-2BE7-4D3C-A80C-30A9B1D99035}" destId="{8F7EDFF7-ECCA-4D89-B746-DA1AF682B35F}" srcOrd="1" destOrd="0" presId="urn:microsoft.com/office/officeart/2005/8/layout/list1"/>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4EEDC9C8-3F0F-40EC-B691-6D5DBD0F85FD}" srcId="{6A6F132F-4B02-48C1-9181-7F1DE1BF98BA}" destId="{BA2CDDE8-C577-4982-A17D-5E22B5D232ED}" srcOrd="0" destOrd="0" parTransId="{72B57A8E-DFD7-4C35-BEF5-8131D512A258}" sibTransId="{1B13DFF9-92A8-413E-BA7B-5C16F80D4213}"/>
    <dgm:cxn modelId="{82E18BCA-3DDE-401A-BB2C-9F95C81A738F}" type="presOf" srcId="{2009AEB5-2BE7-4D3C-A80C-30A9B1D99035}" destId="{BA9B72C8-D68E-4892-AB84-24967CD89552}" srcOrd="0" destOrd="0" presId="urn:microsoft.com/office/officeart/2005/8/layout/list1"/>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34A65DE5-4C74-4205-99BE-56DEB3045E34}" type="presOf" srcId="{CDFB9DBD-B5B4-46D1-8E88-B47B38B36B18}" destId="{E37C746B-97DF-47E9-8A3A-7ADE24C77FD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C59F3DFF-5B74-4A0F-8605-08BA1B753D85}" srcId="{2009AEB5-2BE7-4D3C-A80C-30A9B1D99035}" destId="{104BD9FC-65F1-41E6-95EF-250F5765AE0E}" srcOrd="0" destOrd="0" parTransId="{B440E005-A923-40EF-800C-2E39FF418F14}" sibTransId="{9532342E-81B1-4BB4-AC43-CAE277B690D4}"/>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 modelId="{27DA2085-2D5E-4302-AABA-2F02428D011A}" type="presParOf" srcId="{8E5BFB00-F726-4139-AD0E-8517A94BCF5E}" destId="{6EF8CAD2-CD6B-4B86-8EF3-147FA63ACF9B}" srcOrd="15" destOrd="0" presId="urn:microsoft.com/office/officeart/2005/8/layout/list1"/>
    <dgm:cxn modelId="{DCF0D75F-A0B9-42D4-8B02-132E9553F2FC}" type="presParOf" srcId="{8E5BFB00-F726-4139-AD0E-8517A94BCF5E}" destId="{2BB78BB1-82B2-4FF3-A204-BFD1AFEDDE4B}" srcOrd="16" destOrd="0" presId="urn:microsoft.com/office/officeart/2005/8/layout/list1"/>
    <dgm:cxn modelId="{50420053-EDA0-496A-9A00-563E6274C614}" type="presParOf" srcId="{2BB78BB1-82B2-4FF3-A204-BFD1AFEDDE4B}" destId="{BA9B72C8-D68E-4892-AB84-24967CD89552}" srcOrd="0" destOrd="0" presId="urn:microsoft.com/office/officeart/2005/8/layout/list1"/>
    <dgm:cxn modelId="{356F61BF-7ED1-4A8A-9E74-BAD66A2A5873}" type="presParOf" srcId="{2BB78BB1-82B2-4FF3-A204-BFD1AFEDDE4B}" destId="{8F7EDFF7-ECCA-4D89-B746-DA1AF682B35F}" srcOrd="1" destOrd="0" presId="urn:microsoft.com/office/officeart/2005/8/layout/list1"/>
    <dgm:cxn modelId="{DC65EDD5-45FE-4EF2-A63A-B7FE3ADCB5EA}" type="presParOf" srcId="{8E5BFB00-F726-4139-AD0E-8517A94BCF5E}" destId="{52D399AA-0D89-4184-8A22-211F729868B0}" srcOrd="17" destOrd="0" presId="urn:microsoft.com/office/officeart/2005/8/layout/list1"/>
    <dgm:cxn modelId="{EF7E21C9-9151-4D40-A373-A324942F8889}" type="presParOf" srcId="{8E5BFB00-F726-4139-AD0E-8517A94BCF5E}" destId="{89FE7910-A7AD-44A6-8E26-C2952C177D2C}" srcOrd="18"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dgm:spPr/>
      <dgm:t>
        <a:bodyPr/>
        <a:lstStyle/>
        <a:p>
          <a:r>
            <a:rPr lang="en-US"/>
            <a:t>Inspecting Equipment, Structures, or Materials</a:t>
          </a:r>
        </a:p>
      </dgm:t>
    </dgm:pt>
    <dgm:pt modelId="{9BA47D3C-61A7-4A5C-9FE6-81C76D9BFF0C}" type="parTrans" cxnId="{112EB915-C235-44C3-B428-2FE902F3A2AB}">
      <dgm:prSet/>
      <dgm:spPr/>
      <dgm:t>
        <a:bodyPr/>
        <a:lstStyle/>
        <a:p>
          <a:endParaRPr lang="en-US"/>
        </a:p>
      </dgm:t>
    </dgm:pt>
    <dgm:pt modelId="{F2AD7C7D-34AF-4C88-96FD-89A91032CE8A}" type="sibTrans" cxnId="{112EB915-C235-44C3-B428-2FE902F3A2AB}">
      <dgm:prSet/>
      <dgm:spPr/>
      <dgm:t>
        <a:bodyPr/>
        <a:lstStyle/>
        <a:p>
          <a:endParaRPr lang="en-US"/>
        </a:p>
      </dgm:t>
    </dgm:pt>
    <dgm:pt modelId="{065A87B8-4297-4A9A-8D69-C39A8E1D9DED}">
      <dgm:prSet phldrT="[Text]"/>
      <dgm:spPr/>
      <dgm:t>
        <a:bodyPr/>
        <a:lstStyle/>
        <a:p>
          <a:r>
            <a:rPr lang="en-US" b="0" i="0" u="none"/>
            <a:t>Repairing and Maintaining Mechanical Equipment</a:t>
          </a:r>
          <a:endParaRPr lang="en-US"/>
        </a:p>
      </dgm:t>
    </dgm:pt>
    <dgm:pt modelId="{D33EADD6-FD9D-4116-8C59-564D668F2A7F}" type="parTrans" cxnId="{7710D124-B201-4684-A858-2EA012FA10D8}">
      <dgm:prSet/>
      <dgm:spPr/>
      <dgm:t>
        <a:bodyPr/>
        <a:lstStyle/>
        <a:p>
          <a:endParaRPr lang="en-US"/>
        </a:p>
      </dgm:t>
    </dgm:pt>
    <dgm:pt modelId="{9E65847C-9BFF-4F2B-B4FA-A8663D509398}" type="sibTrans" cxnId="{7710D124-B201-4684-A858-2EA012FA10D8}">
      <dgm:prSet/>
      <dgm:spPr/>
      <dgm:t>
        <a:bodyPr/>
        <a:lstStyle/>
        <a:p>
          <a:endParaRPr lang="en-US"/>
        </a:p>
      </dgm:t>
    </dgm:pt>
    <dgm:pt modelId="{6A6F132F-4B02-48C1-9181-7F1DE1BF98BA}">
      <dgm:prSet phldrT="[Text]"/>
      <dgm:spPr/>
      <dgm:t>
        <a:bodyPr/>
        <a:lstStyle/>
        <a:p>
          <a:r>
            <a:rPr lang="en-US" b="0" i="0" u="none"/>
            <a:t>Making Decisions and Solving Problems</a:t>
          </a:r>
          <a:endParaRPr lang="en-US"/>
        </a:p>
      </dgm:t>
    </dgm:pt>
    <dgm:pt modelId="{414FFE85-CDEF-49BF-97B1-E6C2A5E322D0}" type="parTrans" cxnId="{A56F0234-531E-4F12-804A-5CB8E77161C8}">
      <dgm:prSet/>
      <dgm:spPr/>
      <dgm:t>
        <a:bodyPr/>
        <a:lstStyle/>
        <a:p>
          <a:endParaRPr lang="en-US"/>
        </a:p>
      </dgm:t>
    </dgm:pt>
    <dgm:pt modelId="{EE3B1745-D6A1-4535-89B0-007C416E3791}" type="sibTrans" cxnId="{A56F0234-531E-4F12-804A-5CB8E77161C8}">
      <dgm:prSet/>
      <dgm:spPr/>
      <dgm:t>
        <a:bodyPr/>
        <a:lstStyle/>
        <a:p>
          <a:endParaRPr lang="en-US"/>
        </a:p>
      </dgm:t>
    </dgm:pt>
    <dgm:pt modelId="{653052CE-F0A9-407C-B9B3-6A6B3B338B6F}">
      <dgm:prSet/>
      <dgm:spPr/>
      <dgm:t>
        <a:bodyPr/>
        <a:lstStyle/>
        <a:p>
          <a:r>
            <a:rPr lang="en-US" b="0" i="0" u="none"/>
            <a:t>Inspecting equipment, structures, or materials to identify the cause of errors or other problems or defects.</a:t>
          </a:r>
          <a:endParaRPr lang="en-US"/>
        </a:p>
      </dgm:t>
    </dgm:pt>
    <dgm:pt modelId="{AF8F700B-4494-4E6F-965E-3B988D328254}" type="parTrans" cxnId="{40E1A99D-AEE3-488A-8977-828256FDA4E7}">
      <dgm:prSet/>
      <dgm:spPr/>
      <dgm:t>
        <a:bodyPr/>
        <a:lstStyle/>
        <a:p>
          <a:endParaRPr lang="en-US"/>
        </a:p>
      </dgm:t>
    </dgm:pt>
    <dgm:pt modelId="{2C9571BF-22B2-4A06-A7BC-DE1392EC4D6B}" type="sibTrans" cxnId="{40E1A99D-AEE3-488A-8977-828256FDA4E7}">
      <dgm:prSet/>
      <dgm:spPr/>
      <dgm:t>
        <a:bodyPr/>
        <a:lstStyle/>
        <a:p>
          <a:endParaRPr lang="en-US"/>
        </a:p>
      </dgm:t>
    </dgm:pt>
    <dgm:pt modelId="{A801E85C-0FA5-42F4-92C8-B7E852E1D614}">
      <dgm:prSet/>
      <dgm:spPr/>
      <dgm:t>
        <a:bodyPr/>
        <a:lstStyle/>
        <a:p>
          <a:r>
            <a:rPr lang="en-US" b="0" i="0" u="none"/>
            <a:t>Servicing, repairing, adjusting, and testing machines, devices, moving parts, and equipment that operate primarily on the basis of mechanical (not electronic) principles.</a:t>
          </a:r>
          <a:endParaRPr lang="en-US"/>
        </a:p>
      </dgm:t>
    </dgm:pt>
    <dgm:pt modelId="{0EFE07CE-5F3F-46A5-928A-06A6408BD2E4}" type="parTrans" cxnId="{972B3ECF-F5A2-46BE-81D0-76CF96A947E3}">
      <dgm:prSet/>
      <dgm:spPr/>
      <dgm:t>
        <a:bodyPr/>
        <a:lstStyle/>
        <a:p>
          <a:endParaRPr lang="en-US"/>
        </a:p>
      </dgm:t>
    </dgm:pt>
    <dgm:pt modelId="{48F9B597-B692-4B0D-B139-221CDFFA87B4}" type="sibTrans" cxnId="{972B3ECF-F5A2-46BE-81D0-76CF96A947E3}">
      <dgm:prSet/>
      <dgm:spPr/>
      <dgm:t>
        <a:bodyPr/>
        <a:lstStyle/>
        <a:p>
          <a:endParaRPr lang="en-US"/>
        </a:p>
      </dgm:t>
    </dgm:pt>
    <dgm:pt modelId="{BA2CDDE8-C577-4982-A17D-5E22B5D232ED}">
      <dgm:prSet/>
      <dgm:spPr/>
      <dgm:t>
        <a:bodyPr/>
        <a:lstStyle/>
        <a:p>
          <a:r>
            <a:rPr lang="en-US" b="0" i="0" u="none"/>
            <a:t>Analyzing information and evaluating results to choose the best solution and solve problems.</a:t>
          </a:r>
          <a:endParaRPr lang="en-US"/>
        </a:p>
      </dgm:t>
    </dgm:pt>
    <dgm:pt modelId="{72B57A8E-DFD7-4C35-BEF5-8131D512A258}" type="parTrans" cxnId="{4EEDC9C8-3F0F-40EC-B691-6D5DBD0F85FD}">
      <dgm:prSet/>
      <dgm:spPr/>
      <dgm:t>
        <a:bodyPr/>
        <a:lstStyle/>
        <a:p>
          <a:endParaRPr lang="en-US"/>
        </a:p>
      </dgm:t>
    </dgm:pt>
    <dgm:pt modelId="{1B13DFF9-92A8-413E-BA7B-5C16F80D4213}" type="sibTrans" cxnId="{4EEDC9C8-3F0F-40EC-B691-6D5DBD0F85FD}">
      <dgm:prSet/>
      <dgm:spPr/>
      <dgm:t>
        <a:bodyPr/>
        <a:lstStyle/>
        <a:p>
          <a:endParaRPr lang="en-US"/>
        </a:p>
      </dgm:t>
    </dgm:pt>
    <dgm:pt modelId="{796F4778-E696-4169-BCB8-F68AE5493137}">
      <dgm:prSet/>
      <dgm:spPr/>
      <dgm:t>
        <a:bodyPr/>
        <a:lstStyle/>
        <a:p>
          <a:r>
            <a:rPr lang="en-US" b="0" i="0" u="none"/>
            <a:t>Performing General Physical Activities</a:t>
          </a:r>
          <a:endParaRPr lang="en-US"/>
        </a:p>
      </dgm:t>
    </dgm:pt>
    <dgm:pt modelId="{0E4C9A6E-FD35-4F77-854A-A1DF6C113953}" type="parTrans" cxnId="{0A0E0C1A-A513-4A99-9223-4468C3734EBE}">
      <dgm:prSet/>
      <dgm:spPr/>
      <dgm:t>
        <a:bodyPr/>
        <a:lstStyle/>
        <a:p>
          <a:endParaRPr lang="en-US"/>
        </a:p>
      </dgm:t>
    </dgm:pt>
    <dgm:pt modelId="{C1AB0420-4ED6-49F1-8D45-F9036DC01B85}" type="sibTrans" cxnId="{0A0E0C1A-A513-4A99-9223-4468C3734EBE}">
      <dgm:prSet/>
      <dgm:spPr/>
      <dgm:t>
        <a:bodyPr/>
        <a:lstStyle/>
        <a:p>
          <a:endParaRPr lang="en-US"/>
        </a:p>
      </dgm:t>
    </dgm:pt>
    <dgm:pt modelId="{52B610E7-683F-4CC9-8A3C-84639F2524EC}">
      <dgm:prSet/>
      <dgm:spPr/>
      <dgm:t>
        <a:bodyPr/>
        <a:lstStyle/>
        <a:p>
          <a:r>
            <a:rPr lang="en-US" b="0" i="0" u="none"/>
            <a:t>Performing physical activities that require considerable use of your arms and legs and moving your whole body, such as climbing, lifting, balancing, walking, stooping, and handling materials.</a:t>
          </a:r>
          <a:endParaRPr lang="en-US"/>
        </a:p>
      </dgm:t>
    </dgm:pt>
    <dgm:pt modelId="{B5300DF2-3820-40A4-9025-2F94424A6A4F}" type="parTrans" cxnId="{75992B94-1200-4A47-8965-ABEB2FA5910B}">
      <dgm:prSet/>
      <dgm:spPr/>
      <dgm:t>
        <a:bodyPr/>
        <a:lstStyle/>
        <a:p>
          <a:endParaRPr lang="en-US"/>
        </a:p>
      </dgm:t>
    </dgm:pt>
    <dgm:pt modelId="{40F204C2-9C2D-4272-9187-EF76317B5C4D}" type="sibTrans" cxnId="{75992B94-1200-4A47-8965-ABEB2FA5910B}">
      <dgm:prSet/>
      <dgm:spPr/>
      <dgm:t>
        <a:bodyPr/>
        <a:lstStyle/>
        <a:p>
          <a:endParaRPr lang="en-US"/>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4"/>
      <dgm:spPr/>
    </dgm:pt>
    <dgm:pt modelId="{E37C746B-97DF-47E9-8A3A-7ADE24C77FD7}" type="pres">
      <dgm:prSet presAssocID="{CDFB9DBD-B5B4-46D1-8E88-B47B38B36B18}" presName="parentText" presStyleLbl="node1" presStyleIdx="0" presStyleCnt="4">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4">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4"/>
      <dgm:spPr/>
    </dgm:pt>
    <dgm:pt modelId="{1FF0738B-32F3-4681-8CD7-1AC8FD7B01B6}" type="pres">
      <dgm:prSet presAssocID="{065A87B8-4297-4A9A-8D69-C39A8E1D9DED}" presName="parentText" presStyleLbl="node1" presStyleIdx="1" presStyleCnt="4">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4">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4"/>
      <dgm:spPr/>
    </dgm:pt>
    <dgm:pt modelId="{B6E1B667-FE68-451E-9C84-0CC5F5FE4CCE}" type="pres">
      <dgm:prSet presAssocID="{6A6F132F-4B02-48C1-9181-7F1DE1BF98BA}" presName="parentText" presStyleLbl="node1" presStyleIdx="2" presStyleCnt="4">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4">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4"/>
      <dgm:spPr/>
    </dgm:pt>
    <dgm:pt modelId="{9D7F744B-916E-4EAB-8AF2-38D5E887A897}" type="pres">
      <dgm:prSet presAssocID="{796F4778-E696-4169-BCB8-F68AE5493137}" presName="parentText" presStyleLbl="node1" presStyleIdx="3" presStyleCnt="4">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4">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4EEDC9C8-3F0F-40EC-B691-6D5DBD0F85FD}" srcId="{6A6F132F-4B02-48C1-9181-7F1DE1BF98BA}" destId="{BA2CDDE8-C577-4982-A17D-5E22B5D232ED}" srcOrd="0" destOrd="0" parTransId="{72B57A8E-DFD7-4C35-BEF5-8131D512A258}" sibTransId="{1B13DFF9-92A8-413E-BA7B-5C16F80D4213}"/>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34A65DE5-4C74-4205-99BE-56DEB3045E34}" type="presOf" srcId="{CDFB9DBD-B5B4-46D1-8E88-B47B38B36B18}" destId="{E37C746B-97DF-47E9-8A3A-7ADE24C77FD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custT="1"/>
      <dgm:spPr/>
      <dgm:t>
        <a:bodyPr/>
        <a:lstStyle/>
        <a:p>
          <a:r>
            <a:rPr lang="en-US" sz="800" b="0" i="0" u="none">
              <a:latin typeface="+mn-lt"/>
              <a:cs typeface="Arial" panose="020B0604020202020204" pitchFamily="34" charset="0"/>
            </a:rPr>
            <a:t>Getting Information</a:t>
          </a:r>
          <a:endParaRPr lang="en-US" sz="800">
            <a:latin typeface="+mn-lt"/>
            <a:cs typeface="Arial" panose="020B0604020202020204" pitchFamily="34" charset="0"/>
          </a:endParaRPr>
        </a:p>
      </dgm:t>
    </dgm:pt>
    <dgm:pt modelId="{9BA47D3C-61A7-4A5C-9FE6-81C76D9BFF0C}" type="parTrans" cxnId="{112EB915-C235-44C3-B428-2FE902F3A2AB}">
      <dgm:prSet/>
      <dgm:spPr/>
      <dgm:t>
        <a:bodyPr/>
        <a:lstStyle/>
        <a:p>
          <a:endParaRPr lang="en-US" sz="800">
            <a:latin typeface="+mn-lt"/>
            <a:cs typeface="Arial" panose="020B0604020202020204" pitchFamily="34" charset="0"/>
          </a:endParaRPr>
        </a:p>
      </dgm:t>
    </dgm:pt>
    <dgm:pt modelId="{F2AD7C7D-34AF-4C88-96FD-89A91032CE8A}" type="sibTrans" cxnId="{112EB915-C235-44C3-B428-2FE902F3A2AB}">
      <dgm:prSet/>
      <dgm:spPr/>
      <dgm:t>
        <a:bodyPr/>
        <a:lstStyle/>
        <a:p>
          <a:endParaRPr lang="en-US" sz="800">
            <a:latin typeface="+mn-lt"/>
            <a:cs typeface="Arial" panose="020B0604020202020204" pitchFamily="34" charset="0"/>
          </a:endParaRPr>
        </a:p>
      </dgm:t>
    </dgm:pt>
    <dgm:pt modelId="{065A87B8-4297-4A9A-8D69-C39A8E1D9DED}">
      <dgm:prSet phldrT="[Text]" custT="1"/>
      <dgm:spPr/>
      <dgm:t>
        <a:bodyPr/>
        <a:lstStyle/>
        <a:p>
          <a:r>
            <a:rPr lang="en-US" sz="800" b="0" i="0" u="none">
              <a:latin typeface="+mn-lt"/>
              <a:cs typeface="Arial" panose="020B0604020202020204" pitchFamily="34" charset="0"/>
            </a:rPr>
            <a:t>Performing General Physical Activities</a:t>
          </a:r>
          <a:endParaRPr lang="en-US" sz="800">
            <a:latin typeface="+mn-lt"/>
            <a:cs typeface="Arial" panose="020B0604020202020204" pitchFamily="34" charset="0"/>
          </a:endParaRPr>
        </a:p>
      </dgm:t>
    </dgm:pt>
    <dgm:pt modelId="{D33EADD6-FD9D-4116-8C59-564D668F2A7F}" type="parTrans" cxnId="{7710D124-B201-4684-A858-2EA012FA10D8}">
      <dgm:prSet/>
      <dgm:spPr/>
      <dgm:t>
        <a:bodyPr/>
        <a:lstStyle/>
        <a:p>
          <a:endParaRPr lang="en-US" sz="800">
            <a:latin typeface="+mn-lt"/>
            <a:cs typeface="Arial" panose="020B0604020202020204" pitchFamily="34" charset="0"/>
          </a:endParaRPr>
        </a:p>
      </dgm:t>
    </dgm:pt>
    <dgm:pt modelId="{9E65847C-9BFF-4F2B-B4FA-A8663D509398}" type="sibTrans" cxnId="{7710D124-B201-4684-A858-2EA012FA10D8}">
      <dgm:prSet/>
      <dgm:spPr/>
      <dgm:t>
        <a:bodyPr/>
        <a:lstStyle/>
        <a:p>
          <a:endParaRPr lang="en-US" sz="800">
            <a:latin typeface="+mn-lt"/>
            <a:cs typeface="Arial" panose="020B0604020202020204" pitchFamily="34" charset="0"/>
          </a:endParaRPr>
        </a:p>
      </dgm:t>
    </dgm:pt>
    <dgm:pt modelId="{6A6F132F-4B02-48C1-9181-7F1DE1BF98BA}">
      <dgm:prSet phldrT="[Text]" custT="1"/>
      <dgm:spPr/>
      <dgm:t>
        <a:bodyPr/>
        <a:lstStyle/>
        <a:p>
          <a:r>
            <a:rPr lang="en-US" sz="800" b="0" i="0" u="none">
              <a:latin typeface="+mn-lt"/>
              <a:cs typeface="Arial" panose="020B0604020202020204" pitchFamily="34" charset="0"/>
            </a:rPr>
            <a:t>Inspecting Equipment, Structures, or Materials</a:t>
          </a:r>
          <a:endParaRPr lang="en-US" sz="800">
            <a:latin typeface="+mn-lt"/>
            <a:cs typeface="Arial" panose="020B0604020202020204" pitchFamily="34" charset="0"/>
          </a:endParaRPr>
        </a:p>
      </dgm:t>
    </dgm:pt>
    <dgm:pt modelId="{414FFE85-CDEF-49BF-97B1-E6C2A5E322D0}" type="parTrans" cxnId="{A56F0234-531E-4F12-804A-5CB8E77161C8}">
      <dgm:prSet/>
      <dgm:spPr/>
      <dgm:t>
        <a:bodyPr/>
        <a:lstStyle/>
        <a:p>
          <a:endParaRPr lang="en-US" sz="800">
            <a:latin typeface="+mn-lt"/>
            <a:cs typeface="Arial" panose="020B0604020202020204" pitchFamily="34" charset="0"/>
          </a:endParaRPr>
        </a:p>
      </dgm:t>
    </dgm:pt>
    <dgm:pt modelId="{EE3B1745-D6A1-4535-89B0-007C416E3791}" type="sibTrans" cxnId="{A56F0234-531E-4F12-804A-5CB8E77161C8}">
      <dgm:prSet/>
      <dgm:spPr/>
      <dgm:t>
        <a:bodyPr/>
        <a:lstStyle/>
        <a:p>
          <a:endParaRPr lang="en-US" sz="800">
            <a:latin typeface="+mn-lt"/>
            <a:cs typeface="Arial" panose="020B0604020202020204" pitchFamily="34" charset="0"/>
          </a:endParaRPr>
        </a:p>
      </dgm:t>
    </dgm:pt>
    <dgm:pt modelId="{653052CE-F0A9-407C-B9B3-6A6B3B338B6F}">
      <dgm:prSet custT="1"/>
      <dgm:spPr/>
      <dgm:t>
        <a:bodyPr/>
        <a:lstStyle/>
        <a:p>
          <a:r>
            <a:rPr lang="en-US" sz="800" b="0" i="0" u="none">
              <a:latin typeface="+mn-lt"/>
              <a:cs typeface="Arial" panose="020B0604020202020204" pitchFamily="34" charset="0"/>
            </a:rPr>
            <a:t>Observing, receiving, and otherwise obtaining information from all relevant sources.</a:t>
          </a:r>
          <a:endParaRPr lang="en-US" sz="800">
            <a:latin typeface="+mn-lt"/>
            <a:cs typeface="Arial" panose="020B0604020202020204" pitchFamily="34" charset="0"/>
          </a:endParaRPr>
        </a:p>
      </dgm:t>
    </dgm:pt>
    <dgm:pt modelId="{AF8F700B-4494-4E6F-965E-3B988D328254}" type="parTrans" cxnId="{40E1A99D-AEE3-488A-8977-828256FDA4E7}">
      <dgm:prSet/>
      <dgm:spPr/>
      <dgm:t>
        <a:bodyPr/>
        <a:lstStyle/>
        <a:p>
          <a:endParaRPr lang="en-US" sz="800">
            <a:latin typeface="+mn-lt"/>
            <a:cs typeface="Arial" panose="020B0604020202020204" pitchFamily="34" charset="0"/>
          </a:endParaRPr>
        </a:p>
      </dgm:t>
    </dgm:pt>
    <dgm:pt modelId="{2C9571BF-22B2-4A06-A7BC-DE1392EC4D6B}" type="sibTrans" cxnId="{40E1A99D-AEE3-488A-8977-828256FDA4E7}">
      <dgm:prSet/>
      <dgm:spPr/>
      <dgm:t>
        <a:bodyPr/>
        <a:lstStyle/>
        <a:p>
          <a:endParaRPr lang="en-US" sz="800">
            <a:latin typeface="+mn-lt"/>
            <a:cs typeface="Arial" panose="020B0604020202020204" pitchFamily="34" charset="0"/>
          </a:endParaRPr>
        </a:p>
      </dgm:t>
    </dgm:pt>
    <dgm:pt modelId="{A801E85C-0FA5-42F4-92C8-B7E852E1D614}">
      <dgm:prSet custT="1"/>
      <dgm:spPr/>
      <dgm:t>
        <a:bodyPr/>
        <a:lstStyle/>
        <a:p>
          <a:r>
            <a:rPr lang="en-US" sz="800" b="0" i="0" u="none">
              <a:latin typeface="+mn-lt"/>
              <a:cs typeface="Arial" panose="020B0604020202020204" pitchFamily="34" charset="0"/>
            </a:rPr>
            <a:t>Performing physical activities that require considerable use of your arms and legs and moving your whole body, such as climbing, lifting, balancing, walking, stooping, and handling materials.</a:t>
          </a:r>
          <a:endParaRPr lang="en-US" sz="800">
            <a:latin typeface="+mn-lt"/>
            <a:cs typeface="Arial" panose="020B0604020202020204" pitchFamily="34" charset="0"/>
          </a:endParaRPr>
        </a:p>
      </dgm:t>
    </dgm:pt>
    <dgm:pt modelId="{0EFE07CE-5F3F-46A5-928A-06A6408BD2E4}" type="parTrans" cxnId="{972B3ECF-F5A2-46BE-81D0-76CF96A947E3}">
      <dgm:prSet/>
      <dgm:spPr/>
      <dgm:t>
        <a:bodyPr/>
        <a:lstStyle/>
        <a:p>
          <a:endParaRPr lang="en-US" sz="800">
            <a:latin typeface="+mn-lt"/>
            <a:cs typeface="Arial" panose="020B0604020202020204" pitchFamily="34" charset="0"/>
          </a:endParaRPr>
        </a:p>
      </dgm:t>
    </dgm:pt>
    <dgm:pt modelId="{48F9B597-B692-4B0D-B139-221CDFFA87B4}" type="sibTrans" cxnId="{972B3ECF-F5A2-46BE-81D0-76CF96A947E3}">
      <dgm:prSet/>
      <dgm:spPr/>
      <dgm:t>
        <a:bodyPr/>
        <a:lstStyle/>
        <a:p>
          <a:endParaRPr lang="en-US" sz="800">
            <a:latin typeface="+mn-lt"/>
            <a:cs typeface="Arial" panose="020B0604020202020204" pitchFamily="34" charset="0"/>
          </a:endParaRPr>
        </a:p>
      </dgm:t>
    </dgm:pt>
    <dgm:pt modelId="{BA2CDDE8-C577-4982-A17D-5E22B5D232ED}">
      <dgm:prSet custT="1"/>
      <dgm:spPr/>
      <dgm:t>
        <a:bodyPr/>
        <a:lstStyle/>
        <a:p>
          <a:r>
            <a:rPr lang="en-US" sz="800" b="0" i="0" u="none">
              <a:latin typeface="+mn-lt"/>
              <a:cs typeface="Arial" panose="020B0604020202020204" pitchFamily="34" charset="0"/>
            </a:rPr>
            <a:t>Inspecting equipment, structures, or materials to identify the cause of errors or other problems or defects.</a:t>
          </a:r>
          <a:endParaRPr lang="en-US" sz="800">
            <a:latin typeface="+mn-lt"/>
            <a:cs typeface="Arial" panose="020B0604020202020204" pitchFamily="34" charset="0"/>
          </a:endParaRPr>
        </a:p>
      </dgm:t>
    </dgm:pt>
    <dgm:pt modelId="{72B57A8E-DFD7-4C35-BEF5-8131D512A258}" type="parTrans" cxnId="{4EEDC9C8-3F0F-40EC-B691-6D5DBD0F85FD}">
      <dgm:prSet/>
      <dgm:spPr/>
      <dgm:t>
        <a:bodyPr/>
        <a:lstStyle/>
        <a:p>
          <a:endParaRPr lang="en-US" sz="800">
            <a:latin typeface="+mn-lt"/>
            <a:cs typeface="Arial" panose="020B0604020202020204" pitchFamily="34" charset="0"/>
          </a:endParaRPr>
        </a:p>
      </dgm:t>
    </dgm:pt>
    <dgm:pt modelId="{1B13DFF9-92A8-413E-BA7B-5C16F80D4213}" type="sibTrans" cxnId="{4EEDC9C8-3F0F-40EC-B691-6D5DBD0F85FD}">
      <dgm:prSet/>
      <dgm:spPr/>
      <dgm:t>
        <a:bodyPr/>
        <a:lstStyle/>
        <a:p>
          <a:endParaRPr lang="en-US" sz="800">
            <a:latin typeface="+mn-lt"/>
            <a:cs typeface="Arial" panose="020B0604020202020204" pitchFamily="34" charset="0"/>
          </a:endParaRPr>
        </a:p>
      </dgm:t>
    </dgm:pt>
    <dgm:pt modelId="{796F4778-E696-4169-BCB8-F68AE5493137}">
      <dgm:prSet custT="1"/>
      <dgm:spPr/>
      <dgm:t>
        <a:bodyPr/>
        <a:lstStyle/>
        <a:p>
          <a:r>
            <a:rPr lang="en-US" sz="800" b="0" i="0" u="none">
              <a:latin typeface="+mn-lt"/>
              <a:cs typeface="Arial" panose="020B0604020202020204" pitchFamily="34" charset="0"/>
            </a:rPr>
            <a:t>Making Decisions and Solving Problems</a:t>
          </a:r>
          <a:endParaRPr lang="en-US" sz="800">
            <a:latin typeface="+mn-lt"/>
            <a:cs typeface="Arial" panose="020B0604020202020204" pitchFamily="34" charset="0"/>
          </a:endParaRPr>
        </a:p>
      </dgm:t>
    </dgm:pt>
    <dgm:pt modelId="{0E4C9A6E-FD35-4F77-854A-A1DF6C113953}" type="parTrans" cxnId="{0A0E0C1A-A513-4A99-9223-4468C3734EBE}">
      <dgm:prSet/>
      <dgm:spPr/>
      <dgm:t>
        <a:bodyPr/>
        <a:lstStyle/>
        <a:p>
          <a:endParaRPr lang="en-US" sz="800">
            <a:latin typeface="+mn-lt"/>
            <a:cs typeface="Arial" panose="020B0604020202020204" pitchFamily="34" charset="0"/>
          </a:endParaRPr>
        </a:p>
      </dgm:t>
    </dgm:pt>
    <dgm:pt modelId="{C1AB0420-4ED6-49F1-8D45-F9036DC01B85}" type="sibTrans" cxnId="{0A0E0C1A-A513-4A99-9223-4468C3734EBE}">
      <dgm:prSet/>
      <dgm:spPr/>
      <dgm:t>
        <a:bodyPr/>
        <a:lstStyle/>
        <a:p>
          <a:endParaRPr lang="en-US" sz="800">
            <a:latin typeface="+mn-lt"/>
            <a:cs typeface="Arial" panose="020B0604020202020204" pitchFamily="34" charset="0"/>
          </a:endParaRPr>
        </a:p>
      </dgm:t>
    </dgm:pt>
    <dgm:pt modelId="{2009AEB5-2BE7-4D3C-A80C-30A9B1D99035}">
      <dgm:prSet custT="1"/>
      <dgm:spPr/>
      <dgm:t>
        <a:bodyPr/>
        <a:lstStyle/>
        <a:p>
          <a:r>
            <a:rPr lang="en-US" sz="800" b="0" i="0" u="none">
              <a:latin typeface="+mn-lt"/>
              <a:cs typeface="Arial" panose="020B0604020202020204" pitchFamily="34" charset="0"/>
            </a:rPr>
            <a:t>Handling and Moving Objects</a:t>
          </a:r>
          <a:endParaRPr lang="en-US" sz="800">
            <a:latin typeface="+mn-lt"/>
            <a:cs typeface="Arial" panose="020B0604020202020204" pitchFamily="34" charset="0"/>
          </a:endParaRPr>
        </a:p>
      </dgm:t>
    </dgm:pt>
    <dgm:pt modelId="{8BDF3D73-4311-4482-8C7C-C66DBEB91CF2}" type="parTrans" cxnId="{697DF52E-DD41-4420-B661-E1C5E2D616C6}">
      <dgm:prSet/>
      <dgm:spPr/>
      <dgm:t>
        <a:bodyPr/>
        <a:lstStyle/>
        <a:p>
          <a:endParaRPr lang="en-US" sz="800">
            <a:latin typeface="+mn-lt"/>
            <a:cs typeface="Arial" panose="020B0604020202020204" pitchFamily="34" charset="0"/>
          </a:endParaRPr>
        </a:p>
      </dgm:t>
    </dgm:pt>
    <dgm:pt modelId="{046070D7-4027-4773-93A1-3DBD937B9E3D}" type="sibTrans" cxnId="{697DF52E-DD41-4420-B661-E1C5E2D616C6}">
      <dgm:prSet/>
      <dgm:spPr/>
      <dgm:t>
        <a:bodyPr/>
        <a:lstStyle/>
        <a:p>
          <a:endParaRPr lang="en-US" sz="800">
            <a:latin typeface="+mn-lt"/>
            <a:cs typeface="Arial" panose="020B0604020202020204" pitchFamily="34" charset="0"/>
          </a:endParaRPr>
        </a:p>
      </dgm:t>
    </dgm:pt>
    <dgm:pt modelId="{52B610E7-683F-4CC9-8A3C-84639F2524EC}">
      <dgm:prSet custT="1"/>
      <dgm:spPr/>
      <dgm:t>
        <a:bodyPr/>
        <a:lstStyle/>
        <a:p>
          <a:r>
            <a:rPr lang="en-US" sz="800" b="0" i="0" u="none">
              <a:latin typeface="+mn-lt"/>
              <a:cs typeface="Arial" panose="020B0604020202020204" pitchFamily="34" charset="0"/>
            </a:rPr>
            <a:t>Analyzing information and evaluating results to choose the best solution and solve problems.</a:t>
          </a:r>
          <a:endParaRPr lang="en-US" sz="800">
            <a:latin typeface="+mn-lt"/>
            <a:cs typeface="Arial" panose="020B0604020202020204" pitchFamily="34" charset="0"/>
          </a:endParaRPr>
        </a:p>
      </dgm:t>
    </dgm:pt>
    <dgm:pt modelId="{B5300DF2-3820-40A4-9025-2F94424A6A4F}" type="parTrans" cxnId="{75992B94-1200-4A47-8965-ABEB2FA5910B}">
      <dgm:prSet/>
      <dgm:spPr/>
      <dgm:t>
        <a:bodyPr/>
        <a:lstStyle/>
        <a:p>
          <a:endParaRPr lang="en-US" sz="800">
            <a:latin typeface="+mn-lt"/>
            <a:cs typeface="Arial" panose="020B0604020202020204" pitchFamily="34" charset="0"/>
          </a:endParaRPr>
        </a:p>
      </dgm:t>
    </dgm:pt>
    <dgm:pt modelId="{40F204C2-9C2D-4272-9187-EF76317B5C4D}" type="sibTrans" cxnId="{75992B94-1200-4A47-8965-ABEB2FA5910B}">
      <dgm:prSet/>
      <dgm:spPr/>
      <dgm:t>
        <a:bodyPr/>
        <a:lstStyle/>
        <a:p>
          <a:endParaRPr lang="en-US" sz="800">
            <a:latin typeface="+mn-lt"/>
            <a:cs typeface="Arial" panose="020B0604020202020204" pitchFamily="34" charset="0"/>
          </a:endParaRPr>
        </a:p>
      </dgm:t>
    </dgm:pt>
    <dgm:pt modelId="{104BD9FC-65F1-41E6-95EF-250F5765AE0E}">
      <dgm:prSet custT="1"/>
      <dgm:spPr/>
      <dgm:t>
        <a:bodyPr/>
        <a:lstStyle/>
        <a:p>
          <a:r>
            <a:rPr lang="en-US" sz="800" b="0" i="0" u="none">
              <a:latin typeface="+mn-lt"/>
              <a:cs typeface="Arial" panose="020B0604020202020204" pitchFamily="34" charset="0"/>
            </a:rPr>
            <a:t>Using hands and arms in handling, installing, positioning, and moving materials, and manipulating things.</a:t>
          </a:r>
          <a:endParaRPr lang="en-US" sz="800">
            <a:latin typeface="+mn-lt"/>
            <a:cs typeface="Arial" panose="020B0604020202020204" pitchFamily="34" charset="0"/>
          </a:endParaRPr>
        </a:p>
      </dgm:t>
    </dgm:pt>
    <dgm:pt modelId="{B440E005-A923-40EF-800C-2E39FF418F14}" type="parTrans" cxnId="{C59F3DFF-5B74-4A0F-8605-08BA1B753D85}">
      <dgm:prSet/>
      <dgm:spPr/>
      <dgm:t>
        <a:bodyPr/>
        <a:lstStyle/>
        <a:p>
          <a:endParaRPr lang="en-US" sz="800">
            <a:latin typeface="+mn-lt"/>
            <a:cs typeface="Arial" panose="020B0604020202020204" pitchFamily="34" charset="0"/>
          </a:endParaRPr>
        </a:p>
      </dgm:t>
    </dgm:pt>
    <dgm:pt modelId="{9532342E-81B1-4BB4-AC43-CAE277B690D4}" type="sibTrans" cxnId="{C59F3DFF-5B74-4A0F-8605-08BA1B753D85}">
      <dgm:prSet/>
      <dgm:spPr/>
      <dgm:t>
        <a:bodyPr/>
        <a:lstStyle/>
        <a:p>
          <a:endParaRPr lang="en-US" sz="800">
            <a:latin typeface="+mn-lt"/>
            <a:cs typeface="Arial" panose="020B0604020202020204" pitchFamily="34" charset="0"/>
          </a:endParaRPr>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5"/>
      <dgm:spPr/>
    </dgm:pt>
    <dgm:pt modelId="{E37C746B-97DF-47E9-8A3A-7ADE24C77FD7}" type="pres">
      <dgm:prSet presAssocID="{CDFB9DBD-B5B4-46D1-8E88-B47B38B36B18}" presName="parentText" presStyleLbl="node1" presStyleIdx="0" presStyleCnt="5">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5">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5"/>
      <dgm:spPr/>
    </dgm:pt>
    <dgm:pt modelId="{1FF0738B-32F3-4681-8CD7-1AC8FD7B01B6}" type="pres">
      <dgm:prSet presAssocID="{065A87B8-4297-4A9A-8D69-C39A8E1D9DED}" presName="parentText" presStyleLbl="node1" presStyleIdx="1" presStyleCnt="5">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5">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5"/>
      <dgm:spPr/>
    </dgm:pt>
    <dgm:pt modelId="{B6E1B667-FE68-451E-9C84-0CC5F5FE4CCE}" type="pres">
      <dgm:prSet presAssocID="{6A6F132F-4B02-48C1-9181-7F1DE1BF98BA}" presName="parentText" presStyleLbl="node1" presStyleIdx="2" presStyleCnt="5">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5">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5"/>
      <dgm:spPr/>
    </dgm:pt>
    <dgm:pt modelId="{9D7F744B-916E-4EAB-8AF2-38D5E887A897}" type="pres">
      <dgm:prSet presAssocID="{796F4778-E696-4169-BCB8-F68AE5493137}" presName="parentText" presStyleLbl="node1" presStyleIdx="3" presStyleCnt="5">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5">
        <dgm:presLayoutVars>
          <dgm:bulletEnabled val="1"/>
        </dgm:presLayoutVars>
      </dgm:prSet>
      <dgm:spPr/>
    </dgm:pt>
    <dgm:pt modelId="{6EF8CAD2-CD6B-4B86-8EF3-147FA63ACF9B}" type="pres">
      <dgm:prSet presAssocID="{C1AB0420-4ED6-49F1-8D45-F9036DC01B85}" presName="spaceBetweenRectangles" presStyleCnt="0"/>
      <dgm:spPr/>
    </dgm:pt>
    <dgm:pt modelId="{2BB78BB1-82B2-4FF3-A204-BFD1AFEDDE4B}" type="pres">
      <dgm:prSet presAssocID="{2009AEB5-2BE7-4D3C-A80C-30A9B1D99035}" presName="parentLin" presStyleCnt="0"/>
      <dgm:spPr/>
    </dgm:pt>
    <dgm:pt modelId="{BA9B72C8-D68E-4892-AB84-24967CD89552}" type="pres">
      <dgm:prSet presAssocID="{2009AEB5-2BE7-4D3C-A80C-30A9B1D99035}" presName="parentLeftMargin" presStyleLbl="node1" presStyleIdx="3" presStyleCnt="5"/>
      <dgm:spPr/>
    </dgm:pt>
    <dgm:pt modelId="{8F7EDFF7-ECCA-4D89-B746-DA1AF682B35F}" type="pres">
      <dgm:prSet presAssocID="{2009AEB5-2BE7-4D3C-A80C-30A9B1D99035}" presName="parentText" presStyleLbl="node1" presStyleIdx="4" presStyleCnt="5">
        <dgm:presLayoutVars>
          <dgm:chMax val="0"/>
          <dgm:bulletEnabled val="1"/>
        </dgm:presLayoutVars>
      </dgm:prSet>
      <dgm:spPr/>
    </dgm:pt>
    <dgm:pt modelId="{52D399AA-0D89-4184-8A22-211F729868B0}" type="pres">
      <dgm:prSet presAssocID="{2009AEB5-2BE7-4D3C-A80C-30A9B1D99035}" presName="negativeSpace" presStyleCnt="0"/>
      <dgm:spPr/>
    </dgm:pt>
    <dgm:pt modelId="{89FE7910-A7AD-44A6-8E26-C2952C177D2C}" type="pres">
      <dgm:prSet presAssocID="{2009AEB5-2BE7-4D3C-A80C-30A9B1D99035}" presName="childText" presStyleLbl="conFgAcc1" presStyleIdx="4" presStyleCnt="5">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CEA8A928-0E15-45B7-ADE9-2FD1CD63D81D}" type="presOf" srcId="{104BD9FC-65F1-41E6-95EF-250F5765AE0E}" destId="{89FE7910-A7AD-44A6-8E26-C2952C177D2C}" srcOrd="0" destOrd="0" presId="urn:microsoft.com/office/officeart/2005/8/layout/list1"/>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697DF52E-DD41-4420-B661-E1C5E2D616C6}" srcId="{D9CC945B-37AB-476B-8DF8-2AEFCC461B35}" destId="{2009AEB5-2BE7-4D3C-A80C-30A9B1D99035}" srcOrd="4" destOrd="0" parTransId="{8BDF3D73-4311-4482-8C7C-C66DBEB91CF2}" sibTransId="{046070D7-4027-4773-93A1-3DBD937B9E3D}"/>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CC11459D-3526-45CF-8AC8-53AB16177800}" type="presOf" srcId="{2009AEB5-2BE7-4D3C-A80C-30A9B1D99035}" destId="{8F7EDFF7-ECCA-4D89-B746-DA1AF682B35F}" srcOrd="1" destOrd="0" presId="urn:microsoft.com/office/officeart/2005/8/layout/list1"/>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4EEDC9C8-3F0F-40EC-B691-6D5DBD0F85FD}" srcId="{6A6F132F-4B02-48C1-9181-7F1DE1BF98BA}" destId="{BA2CDDE8-C577-4982-A17D-5E22B5D232ED}" srcOrd="0" destOrd="0" parTransId="{72B57A8E-DFD7-4C35-BEF5-8131D512A258}" sibTransId="{1B13DFF9-92A8-413E-BA7B-5C16F80D4213}"/>
    <dgm:cxn modelId="{82E18BCA-3DDE-401A-BB2C-9F95C81A738F}" type="presOf" srcId="{2009AEB5-2BE7-4D3C-A80C-30A9B1D99035}" destId="{BA9B72C8-D68E-4892-AB84-24967CD89552}" srcOrd="0" destOrd="0" presId="urn:microsoft.com/office/officeart/2005/8/layout/list1"/>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34A65DE5-4C74-4205-99BE-56DEB3045E34}" type="presOf" srcId="{CDFB9DBD-B5B4-46D1-8E88-B47B38B36B18}" destId="{E37C746B-97DF-47E9-8A3A-7ADE24C77FD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C59F3DFF-5B74-4A0F-8605-08BA1B753D85}" srcId="{2009AEB5-2BE7-4D3C-A80C-30A9B1D99035}" destId="{104BD9FC-65F1-41E6-95EF-250F5765AE0E}" srcOrd="0" destOrd="0" parTransId="{B440E005-A923-40EF-800C-2E39FF418F14}" sibTransId="{9532342E-81B1-4BB4-AC43-CAE277B690D4}"/>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 modelId="{27DA2085-2D5E-4302-AABA-2F02428D011A}" type="presParOf" srcId="{8E5BFB00-F726-4139-AD0E-8517A94BCF5E}" destId="{6EF8CAD2-CD6B-4B86-8EF3-147FA63ACF9B}" srcOrd="15" destOrd="0" presId="urn:microsoft.com/office/officeart/2005/8/layout/list1"/>
    <dgm:cxn modelId="{DCF0D75F-A0B9-42D4-8B02-132E9553F2FC}" type="presParOf" srcId="{8E5BFB00-F726-4139-AD0E-8517A94BCF5E}" destId="{2BB78BB1-82B2-4FF3-A204-BFD1AFEDDE4B}" srcOrd="16" destOrd="0" presId="urn:microsoft.com/office/officeart/2005/8/layout/list1"/>
    <dgm:cxn modelId="{50420053-EDA0-496A-9A00-563E6274C614}" type="presParOf" srcId="{2BB78BB1-82B2-4FF3-A204-BFD1AFEDDE4B}" destId="{BA9B72C8-D68E-4892-AB84-24967CD89552}" srcOrd="0" destOrd="0" presId="urn:microsoft.com/office/officeart/2005/8/layout/list1"/>
    <dgm:cxn modelId="{356F61BF-7ED1-4A8A-9E74-BAD66A2A5873}" type="presParOf" srcId="{2BB78BB1-82B2-4FF3-A204-BFD1AFEDDE4B}" destId="{8F7EDFF7-ECCA-4D89-B746-DA1AF682B35F}" srcOrd="1" destOrd="0" presId="urn:microsoft.com/office/officeart/2005/8/layout/list1"/>
    <dgm:cxn modelId="{DC65EDD5-45FE-4EF2-A63A-B7FE3ADCB5EA}" type="presParOf" srcId="{8E5BFB00-F726-4139-AD0E-8517A94BCF5E}" destId="{52D399AA-0D89-4184-8A22-211F729868B0}" srcOrd="17" destOrd="0" presId="urn:microsoft.com/office/officeart/2005/8/layout/list1"/>
    <dgm:cxn modelId="{EF7E21C9-9151-4D40-A373-A324942F8889}" type="presParOf" srcId="{8E5BFB00-F726-4139-AD0E-8517A94BCF5E}" destId="{89FE7910-A7AD-44A6-8E26-C2952C177D2C}" srcOrd="18"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custT="1"/>
      <dgm:spPr/>
      <dgm:t>
        <a:bodyPr/>
        <a:lstStyle/>
        <a:p>
          <a:r>
            <a:rPr lang="en-US" sz="800" b="0" i="0" u="none">
              <a:latin typeface="+mn-lt"/>
              <a:cs typeface="Arial" panose="020B0604020202020204" pitchFamily="34" charset="0"/>
            </a:rPr>
            <a:t>Getting Information</a:t>
          </a:r>
          <a:endParaRPr lang="en-US" sz="800">
            <a:latin typeface="+mn-lt"/>
            <a:cs typeface="Arial" panose="020B0604020202020204" pitchFamily="34" charset="0"/>
          </a:endParaRPr>
        </a:p>
      </dgm:t>
    </dgm:pt>
    <dgm:pt modelId="{9BA47D3C-61A7-4A5C-9FE6-81C76D9BFF0C}" type="parTrans" cxnId="{112EB915-C235-44C3-B428-2FE902F3A2AB}">
      <dgm:prSet/>
      <dgm:spPr/>
      <dgm:t>
        <a:bodyPr/>
        <a:lstStyle/>
        <a:p>
          <a:endParaRPr lang="en-US" sz="800">
            <a:latin typeface="+mn-lt"/>
            <a:cs typeface="Arial" panose="020B0604020202020204" pitchFamily="34" charset="0"/>
          </a:endParaRPr>
        </a:p>
      </dgm:t>
    </dgm:pt>
    <dgm:pt modelId="{F2AD7C7D-34AF-4C88-96FD-89A91032CE8A}" type="sibTrans" cxnId="{112EB915-C235-44C3-B428-2FE902F3A2AB}">
      <dgm:prSet/>
      <dgm:spPr/>
      <dgm:t>
        <a:bodyPr/>
        <a:lstStyle/>
        <a:p>
          <a:endParaRPr lang="en-US" sz="800">
            <a:latin typeface="+mn-lt"/>
            <a:cs typeface="Arial" panose="020B0604020202020204" pitchFamily="34" charset="0"/>
          </a:endParaRPr>
        </a:p>
      </dgm:t>
    </dgm:pt>
    <dgm:pt modelId="{065A87B8-4297-4A9A-8D69-C39A8E1D9DED}">
      <dgm:prSet phldrT="[Text]" custT="1"/>
      <dgm:spPr/>
      <dgm:t>
        <a:bodyPr/>
        <a:lstStyle/>
        <a:p>
          <a:r>
            <a:rPr lang="en-US" sz="800" b="1" i="0"/>
            <a:t>Working with Computers</a:t>
          </a:r>
          <a:endParaRPr lang="en-US" sz="800">
            <a:latin typeface="+mn-lt"/>
            <a:cs typeface="Arial" panose="020B0604020202020204" pitchFamily="34" charset="0"/>
          </a:endParaRPr>
        </a:p>
      </dgm:t>
    </dgm:pt>
    <dgm:pt modelId="{D33EADD6-FD9D-4116-8C59-564D668F2A7F}" type="parTrans" cxnId="{7710D124-B201-4684-A858-2EA012FA10D8}">
      <dgm:prSet/>
      <dgm:spPr/>
      <dgm:t>
        <a:bodyPr/>
        <a:lstStyle/>
        <a:p>
          <a:endParaRPr lang="en-US" sz="800">
            <a:latin typeface="+mn-lt"/>
            <a:cs typeface="Arial" panose="020B0604020202020204" pitchFamily="34" charset="0"/>
          </a:endParaRPr>
        </a:p>
      </dgm:t>
    </dgm:pt>
    <dgm:pt modelId="{9E65847C-9BFF-4F2B-B4FA-A8663D509398}" type="sibTrans" cxnId="{7710D124-B201-4684-A858-2EA012FA10D8}">
      <dgm:prSet/>
      <dgm:spPr/>
      <dgm:t>
        <a:bodyPr/>
        <a:lstStyle/>
        <a:p>
          <a:endParaRPr lang="en-US" sz="800">
            <a:latin typeface="+mn-lt"/>
            <a:cs typeface="Arial" panose="020B0604020202020204" pitchFamily="34" charset="0"/>
          </a:endParaRPr>
        </a:p>
      </dgm:t>
    </dgm:pt>
    <dgm:pt modelId="{6A6F132F-4B02-48C1-9181-7F1DE1BF98BA}">
      <dgm:prSet phldrT="[Text]" custT="1"/>
      <dgm:spPr/>
      <dgm:t>
        <a:bodyPr/>
        <a:lstStyle/>
        <a:p>
          <a:r>
            <a:rPr lang="en-US" sz="800" b="1" i="0"/>
            <a:t>Drafting, Laying Out, and Specifying Technical Devices, Parts, and Equipment</a:t>
          </a:r>
          <a:endParaRPr lang="en-US" sz="800">
            <a:latin typeface="+mn-lt"/>
            <a:cs typeface="Arial" panose="020B0604020202020204" pitchFamily="34" charset="0"/>
          </a:endParaRPr>
        </a:p>
      </dgm:t>
    </dgm:pt>
    <dgm:pt modelId="{414FFE85-CDEF-49BF-97B1-E6C2A5E322D0}" type="parTrans" cxnId="{A56F0234-531E-4F12-804A-5CB8E77161C8}">
      <dgm:prSet/>
      <dgm:spPr/>
      <dgm:t>
        <a:bodyPr/>
        <a:lstStyle/>
        <a:p>
          <a:endParaRPr lang="en-US" sz="800">
            <a:latin typeface="+mn-lt"/>
            <a:cs typeface="Arial" panose="020B0604020202020204" pitchFamily="34" charset="0"/>
          </a:endParaRPr>
        </a:p>
      </dgm:t>
    </dgm:pt>
    <dgm:pt modelId="{EE3B1745-D6A1-4535-89B0-007C416E3791}" type="sibTrans" cxnId="{A56F0234-531E-4F12-804A-5CB8E77161C8}">
      <dgm:prSet/>
      <dgm:spPr/>
      <dgm:t>
        <a:bodyPr/>
        <a:lstStyle/>
        <a:p>
          <a:endParaRPr lang="en-US" sz="800">
            <a:latin typeface="+mn-lt"/>
            <a:cs typeface="Arial" panose="020B0604020202020204" pitchFamily="34" charset="0"/>
          </a:endParaRPr>
        </a:p>
      </dgm:t>
    </dgm:pt>
    <dgm:pt modelId="{653052CE-F0A9-407C-B9B3-6A6B3B338B6F}">
      <dgm:prSet custT="1"/>
      <dgm:spPr/>
      <dgm:t>
        <a:bodyPr/>
        <a:lstStyle/>
        <a:p>
          <a:r>
            <a:rPr lang="en-US" sz="800" b="0" i="0" u="none">
              <a:latin typeface="+mn-lt"/>
              <a:cs typeface="Arial" panose="020B0604020202020204" pitchFamily="34" charset="0"/>
            </a:rPr>
            <a:t>Observing, receiving, and otherwise obtaining information from all relevant sources.</a:t>
          </a:r>
          <a:endParaRPr lang="en-US" sz="800">
            <a:latin typeface="+mn-lt"/>
            <a:cs typeface="Arial" panose="020B0604020202020204" pitchFamily="34" charset="0"/>
          </a:endParaRPr>
        </a:p>
      </dgm:t>
    </dgm:pt>
    <dgm:pt modelId="{AF8F700B-4494-4E6F-965E-3B988D328254}" type="parTrans" cxnId="{40E1A99D-AEE3-488A-8977-828256FDA4E7}">
      <dgm:prSet/>
      <dgm:spPr/>
      <dgm:t>
        <a:bodyPr/>
        <a:lstStyle/>
        <a:p>
          <a:endParaRPr lang="en-US" sz="800">
            <a:latin typeface="+mn-lt"/>
            <a:cs typeface="Arial" panose="020B0604020202020204" pitchFamily="34" charset="0"/>
          </a:endParaRPr>
        </a:p>
      </dgm:t>
    </dgm:pt>
    <dgm:pt modelId="{2C9571BF-22B2-4A06-A7BC-DE1392EC4D6B}" type="sibTrans" cxnId="{40E1A99D-AEE3-488A-8977-828256FDA4E7}">
      <dgm:prSet/>
      <dgm:spPr/>
      <dgm:t>
        <a:bodyPr/>
        <a:lstStyle/>
        <a:p>
          <a:endParaRPr lang="en-US" sz="800">
            <a:latin typeface="+mn-lt"/>
            <a:cs typeface="Arial" panose="020B0604020202020204" pitchFamily="34" charset="0"/>
          </a:endParaRPr>
        </a:p>
      </dgm:t>
    </dgm:pt>
    <dgm:pt modelId="{A801E85C-0FA5-42F4-92C8-B7E852E1D614}">
      <dgm:prSet custT="1"/>
      <dgm:spPr/>
      <dgm:t>
        <a:bodyPr/>
        <a:lstStyle/>
        <a:p>
          <a:r>
            <a:rPr lang="en-US" sz="800"/>
            <a:t>Using computers and computer systems (including hardware and software) to program, write software, set up functions, enter data, or process information.</a:t>
          </a:r>
          <a:endParaRPr lang="en-US" sz="800">
            <a:latin typeface="+mn-lt"/>
            <a:cs typeface="Arial" panose="020B0604020202020204" pitchFamily="34" charset="0"/>
          </a:endParaRPr>
        </a:p>
      </dgm:t>
    </dgm:pt>
    <dgm:pt modelId="{0EFE07CE-5F3F-46A5-928A-06A6408BD2E4}" type="parTrans" cxnId="{972B3ECF-F5A2-46BE-81D0-76CF96A947E3}">
      <dgm:prSet/>
      <dgm:spPr/>
      <dgm:t>
        <a:bodyPr/>
        <a:lstStyle/>
        <a:p>
          <a:endParaRPr lang="en-US" sz="800">
            <a:latin typeface="+mn-lt"/>
            <a:cs typeface="Arial" panose="020B0604020202020204" pitchFamily="34" charset="0"/>
          </a:endParaRPr>
        </a:p>
      </dgm:t>
    </dgm:pt>
    <dgm:pt modelId="{48F9B597-B692-4B0D-B139-221CDFFA87B4}" type="sibTrans" cxnId="{972B3ECF-F5A2-46BE-81D0-76CF96A947E3}">
      <dgm:prSet/>
      <dgm:spPr/>
      <dgm:t>
        <a:bodyPr/>
        <a:lstStyle/>
        <a:p>
          <a:endParaRPr lang="en-US" sz="800">
            <a:latin typeface="+mn-lt"/>
            <a:cs typeface="Arial" panose="020B0604020202020204" pitchFamily="34" charset="0"/>
          </a:endParaRPr>
        </a:p>
      </dgm:t>
    </dgm:pt>
    <dgm:pt modelId="{BA2CDDE8-C577-4982-A17D-5E22B5D232ED}">
      <dgm:prSet custT="1"/>
      <dgm:spPr/>
      <dgm:t>
        <a:bodyPr/>
        <a:lstStyle/>
        <a:p>
          <a:r>
            <a:rPr lang="en-US" sz="800" b="0" i="0"/>
            <a:t>Providing documentation, detailed instructions, drawings, or specifications to tell others about how devices, parts, equipment, or structures are to be fabricated, constructed, assembled, modified, maintained, or used.</a:t>
          </a:r>
          <a:endParaRPr lang="en-US" sz="800">
            <a:latin typeface="+mn-lt"/>
            <a:cs typeface="Arial" panose="020B0604020202020204" pitchFamily="34" charset="0"/>
          </a:endParaRPr>
        </a:p>
      </dgm:t>
    </dgm:pt>
    <dgm:pt modelId="{72B57A8E-DFD7-4C35-BEF5-8131D512A258}" type="parTrans" cxnId="{4EEDC9C8-3F0F-40EC-B691-6D5DBD0F85FD}">
      <dgm:prSet/>
      <dgm:spPr/>
      <dgm:t>
        <a:bodyPr/>
        <a:lstStyle/>
        <a:p>
          <a:endParaRPr lang="en-US" sz="800">
            <a:latin typeface="+mn-lt"/>
            <a:cs typeface="Arial" panose="020B0604020202020204" pitchFamily="34" charset="0"/>
          </a:endParaRPr>
        </a:p>
      </dgm:t>
    </dgm:pt>
    <dgm:pt modelId="{1B13DFF9-92A8-413E-BA7B-5C16F80D4213}" type="sibTrans" cxnId="{4EEDC9C8-3F0F-40EC-B691-6D5DBD0F85FD}">
      <dgm:prSet/>
      <dgm:spPr/>
      <dgm:t>
        <a:bodyPr/>
        <a:lstStyle/>
        <a:p>
          <a:endParaRPr lang="en-US" sz="800">
            <a:latin typeface="+mn-lt"/>
            <a:cs typeface="Arial" panose="020B0604020202020204" pitchFamily="34" charset="0"/>
          </a:endParaRPr>
        </a:p>
      </dgm:t>
    </dgm:pt>
    <dgm:pt modelId="{796F4778-E696-4169-BCB8-F68AE5493137}">
      <dgm:prSet custT="1"/>
      <dgm:spPr/>
      <dgm:t>
        <a:bodyPr/>
        <a:lstStyle/>
        <a:p>
          <a:r>
            <a:rPr lang="en-US" sz="800" b="0" i="0" u="none">
              <a:latin typeface="+mn-lt"/>
              <a:cs typeface="Arial" panose="020B0604020202020204" pitchFamily="34" charset="0"/>
            </a:rPr>
            <a:t>Making Decisions and Solving Problems</a:t>
          </a:r>
          <a:endParaRPr lang="en-US" sz="800">
            <a:latin typeface="+mn-lt"/>
            <a:cs typeface="Arial" panose="020B0604020202020204" pitchFamily="34" charset="0"/>
          </a:endParaRPr>
        </a:p>
      </dgm:t>
    </dgm:pt>
    <dgm:pt modelId="{0E4C9A6E-FD35-4F77-854A-A1DF6C113953}" type="parTrans" cxnId="{0A0E0C1A-A513-4A99-9223-4468C3734EBE}">
      <dgm:prSet/>
      <dgm:spPr/>
      <dgm:t>
        <a:bodyPr/>
        <a:lstStyle/>
        <a:p>
          <a:endParaRPr lang="en-US" sz="800">
            <a:latin typeface="+mn-lt"/>
            <a:cs typeface="Arial" panose="020B0604020202020204" pitchFamily="34" charset="0"/>
          </a:endParaRPr>
        </a:p>
      </dgm:t>
    </dgm:pt>
    <dgm:pt modelId="{C1AB0420-4ED6-49F1-8D45-F9036DC01B85}" type="sibTrans" cxnId="{0A0E0C1A-A513-4A99-9223-4468C3734EBE}">
      <dgm:prSet/>
      <dgm:spPr/>
      <dgm:t>
        <a:bodyPr/>
        <a:lstStyle/>
        <a:p>
          <a:endParaRPr lang="en-US" sz="800">
            <a:latin typeface="+mn-lt"/>
            <a:cs typeface="Arial" panose="020B0604020202020204" pitchFamily="34" charset="0"/>
          </a:endParaRPr>
        </a:p>
      </dgm:t>
    </dgm:pt>
    <dgm:pt modelId="{2009AEB5-2BE7-4D3C-A80C-30A9B1D99035}">
      <dgm:prSet custT="1"/>
      <dgm:spPr/>
      <dgm:t>
        <a:bodyPr/>
        <a:lstStyle/>
        <a:p>
          <a:r>
            <a:rPr lang="en-US" sz="800" b="1" i="0"/>
            <a:t>Thinking Creatively</a:t>
          </a:r>
          <a:endParaRPr lang="en-US" sz="800">
            <a:latin typeface="+mn-lt"/>
            <a:cs typeface="Arial" panose="020B0604020202020204" pitchFamily="34" charset="0"/>
          </a:endParaRPr>
        </a:p>
      </dgm:t>
    </dgm:pt>
    <dgm:pt modelId="{8BDF3D73-4311-4482-8C7C-C66DBEB91CF2}" type="parTrans" cxnId="{697DF52E-DD41-4420-B661-E1C5E2D616C6}">
      <dgm:prSet/>
      <dgm:spPr/>
      <dgm:t>
        <a:bodyPr/>
        <a:lstStyle/>
        <a:p>
          <a:endParaRPr lang="en-US" sz="800">
            <a:latin typeface="+mn-lt"/>
            <a:cs typeface="Arial" panose="020B0604020202020204" pitchFamily="34" charset="0"/>
          </a:endParaRPr>
        </a:p>
      </dgm:t>
    </dgm:pt>
    <dgm:pt modelId="{046070D7-4027-4773-93A1-3DBD937B9E3D}" type="sibTrans" cxnId="{697DF52E-DD41-4420-B661-E1C5E2D616C6}">
      <dgm:prSet/>
      <dgm:spPr/>
      <dgm:t>
        <a:bodyPr/>
        <a:lstStyle/>
        <a:p>
          <a:endParaRPr lang="en-US" sz="800">
            <a:latin typeface="+mn-lt"/>
            <a:cs typeface="Arial" panose="020B0604020202020204" pitchFamily="34" charset="0"/>
          </a:endParaRPr>
        </a:p>
      </dgm:t>
    </dgm:pt>
    <dgm:pt modelId="{52B610E7-683F-4CC9-8A3C-84639F2524EC}">
      <dgm:prSet custT="1"/>
      <dgm:spPr/>
      <dgm:t>
        <a:bodyPr/>
        <a:lstStyle/>
        <a:p>
          <a:r>
            <a:rPr lang="en-US" sz="800" b="0" i="0" u="none">
              <a:latin typeface="+mn-lt"/>
              <a:cs typeface="Arial" panose="020B0604020202020204" pitchFamily="34" charset="0"/>
            </a:rPr>
            <a:t>Analyzing information and evaluating results to choose the best solution and solve problems.</a:t>
          </a:r>
          <a:endParaRPr lang="en-US" sz="800">
            <a:latin typeface="+mn-lt"/>
            <a:cs typeface="Arial" panose="020B0604020202020204" pitchFamily="34" charset="0"/>
          </a:endParaRPr>
        </a:p>
      </dgm:t>
    </dgm:pt>
    <dgm:pt modelId="{B5300DF2-3820-40A4-9025-2F94424A6A4F}" type="parTrans" cxnId="{75992B94-1200-4A47-8965-ABEB2FA5910B}">
      <dgm:prSet/>
      <dgm:spPr/>
      <dgm:t>
        <a:bodyPr/>
        <a:lstStyle/>
        <a:p>
          <a:endParaRPr lang="en-US" sz="800">
            <a:latin typeface="+mn-lt"/>
            <a:cs typeface="Arial" panose="020B0604020202020204" pitchFamily="34" charset="0"/>
          </a:endParaRPr>
        </a:p>
      </dgm:t>
    </dgm:pt>
    <dgm:pt modelId="{40F204C2-9C2D-4272-9187-EF76317B5C4D}" type="sibTrans" cxnId="{75992B94-1200-4A47-8965-ABEB2FA5910B}">
      <dgm:prSet/>
      <dgm:spPr/>
      <dgm:t>
        <a:bodyPr/>
        <a:lstStyle/>
        <a:p>
          <a:endParaRPr lang="en-US" sz="800">
            <a:latin typeface="+mn-lt"/>
            <a:cs typeface="Arial" panose="020B0604020202020204" pitchFamily="34" charset="0"/>
          </a:endParaRPr>
        </a:p>
      </dgm:t>
    </dgm:pt>
    <dgm:pt modelId="{104BD9FC-65F1-41E6-95EF-250F5765AE0E}">
      <dgm:prSet custT="1"/>
      <dgm:spPr/>
      <dgm:t>
        <a:bodyPr/>
        <a:lstStyle/>
        <a:p>
          <a:r>
            <a:rPr lang="en-US" sz="800" b="0" i="0"/>
            <a:t>Developing, designing, or creating new applications, ideas, relationships, systems, or products, including artistic contributions.</a:t>
          </a:r>
          <a:endParaRPr lang="en-US" sz="800">
            <a:latin typeface="+mn-lt"/>
            <a:cs typeface="Arial" panose="020B0604020202020204" pitchFamily="34" charset="0"/>
          </a:endParaRPr>
        </a:p>
      </dgm:t>
    </dgm:pt>
    <dgm:pt modelId="{B440E005-A923-40EF-800C-2E39FF418F14}" type="parTrans" cxnId="{C59F3DFF-5B74-4A0F-8605-08BA1B753D85}">
      <dgm:prSet/>
      <dgm:spPr/>
      <dgm:t>
        <a:bodyPr/>
        <a:lstStyle/>
        <a:p>
          <a:endParaRPr lang="en-US" sz="800">
            <a:latin typeface="+mn-lt"/>
            <a:cs typeface="Arial" panose="020B0604020202020204" pitchFamily="34" charset="0"/>
          </a:endParaRPr>
        </a:p>
      </dgm:t>
    </dgm:pt>
    <dgm:pt modelId="{9532342E-81B1-4BB4-AC43-CAE277B690D4}" type="sibTrans" cxnId="{C59F3DFF-5B74-4A0F-8605-08BA1B753D85}">
      <dgm:prSet/>
      <dgm:spPr/>
      <dgm:t>
        <a:bodyPr/>
        <a:lstStyle/>
        <a:p>
          <a:endParaRPr lang="en-US" sz="800">
            <a:latin typeface="+mn-lt"/>
            <a:cs typeface="Arial" panose="020B0604020202020204" pitchFamily="34" charset="0"/>
          </a:endParaRPr>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5"/>
      <dgm:spPr/>
    </dgm:pt>
    <dgm:pt modelId="{E37C746B-97DF-47E9-8A3A-7ADE24C77FD7}" type="pres">
      <dgm:prSet presAssocID="{CDFB9DBD-B5B4-46D1-8E88-B47B38B36B18}" presName="parentText" presStyleLbl="node1" presStyleIdx="0" presStyleCnt="5">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5">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5"/>
      <dgm:spPr/>
    </dgm:pt>
    <dgm:pt modelId="{1FF0738B-32F3-4681-8CD7-1AC8FD7B01B6}" type="pres">
      <dgm:prSet presAssocID="{065A87B8-4297-4A9A-8D69-C39A8E1D9DED}" presName="parentText" presStyleLbl="node1" presStyleIdx="1" presStyleCnt="5">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5">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5"/>
      <dgm:spPr/>
    </dgm:pt>
    <dgm:pt modelId="{B6E1B667-FE68-451E-9C84-0CC5F5FE4CCE}" type="pres">
      <dgm:prSet presAssocID="{6A6F132F-4B02-48C1-9181-7F1DE1BF98BA}" presName="parentText" presStyleLbl="node1" presStyleIdx="2" presStyleCnt="5">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5">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5"/>
      <dgm:spPr/>
    </dgm:pt>
    <dgm:pt modelId="{9D7F744B-916E-4EAB-8AF2-38D5E887A897}" type="pres">
      <dgm:prSet presAssocID="{796F4778-E696-4169-BCB8-F68AE5493137}" presName="parentText" presStyleLbl="node1" presStyleIdx="3" presStyleCnt="5">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5">
        <dgm:presLayoutVars>
          <dgm:bulletEnabled val="1"/>
        </dgm:presLayoutVars>
      </dgm:prSet>
      <dgm:spPr/>
    </dgm:pt>
    <dgm:pt modelId="{6EF8CAD2-CD6B-4B86-8EF3-147FA63ACF9B}" type="pres">
      <dgm:prSet presAssocID="{C1AB0420-4ED6-49F1-8D45-F9036DC01B85}" presName="spaceBetweenRectangles" presStyleCnt="0"/>
      <dgm:spPr/>
    </dgm:pt>
    <dgm:pt modelId="{2BB78BB1-82B2-4FF3-A204-BFD1AFEDDE4B}" type="pres">
      <dgm:prSet presAssocID="{2009AEB5-2BE7-4D3C-A80C-30A9B1D99035}" presName="parentLin" presStyleCnt="0"/>
      <dgm:spPr/>
    </dgm:pt>
    <dgm:pt modelId="{BA9B72C8-D68E-4892-AB84-24967CD89552}" type="pres">
      <dgm:prSet presAssocID="{2009AEB5-2BE7-4D3C-A80C-30A9B1D99035}" presName="parentLeftMargin" presStyleLbl="node1" presStyleIdx="3" presStyleCnt="5"/>
      <dgm:spPr/>
    </dgm:pt>
    <dgm:pt modelId="{8F7EDFF7-ECCA-4D89-B746-DA1AF682B35F}" type="pres">
      <dgm:prSet presAssocID="{2009AEB5-2BE7-4D3C-A80C-30A9B1D99035}" presName="parentText" presStyleLbl="node1" presStyleIdx="4" presStyleCnt="5">
        <dgm:presLayoutVars>
          <dgm:chMax val="0"/>
          <dgm:bulletEnabled val="1"/>
        </dgm:presLayoutVars>
      </dgm:prSet>
      <dgm:spPr/>
    </dgm:pt>
    <dgm:pt modelId="{52D399AA-0D89-4184-8A22-211F729868B0}" type="pres">
      <dgm:prSet presAssocID="{2009AEB5-2BE7-4D3C-A80C-30A9B1D99035}" presName="negativeSpace" presStyleCnt="0"/>
      <dgm:spPr/>
    </dgm:pt>
    <dgm:pt modelId="{89FE7910-A7AD-44A6-8E26-C2952C177D2C}" type="pres">
      <dgm:prSet presAssocID="{2009AEB5-2BE7-4D3C-A80C-30A9B1D99035}" presName="childText" presStyleLbl="conFgAcc1" presStyleIdx="4" presStyleCnt="5">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CEA8A928-0E15-45B7-ADE9-2FD1CD63D81D}" type="presOf" srcId="{104BD9FC-65F1-41E6-95EF-250F5765AE0E}" destId="{89FE7910-A7AD-44A6-8E26-C2952C177D2C}" srcOrd="0" destOrd="0" presId="urn:microsoft.com/office/officeart/2005/8/layout/list1"/>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697DF52E-DD41-4420-B661-E1C5E2D616C6}" srcId="{D9CC945B-37AB-476B-8DF8-2AEFCC461B35}" destId="{2009AEB5-2BE7-4D3C-A80C-30A9B1D99035}" srcOrd="4" destOrd="0" parTransId="{8BDF3D73-4311-4482-8C7C-C66DBEB91CF2}" sibTransId="{046070D7-4027-4773-93A1-3DBD937B9E3D}"/>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CC11459D-3526-45CF-8AC8-53AB16177800}" type="presOf" srcId="{2009AEB5-2BE7-4D3C-A80C-30A9B1D99035}" destId="{8F7EDFF7-ECCA-4D89-B746-DA1AF682B35F}" srcOrd="1" destOrd="0" presId="urn:microsoft.com/office/officeart/2005/8/layout/list1"/>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4EEDC9C8-3F0F-40EC-B691-6D5DBD0F85FD}" srcId="{6A6F132F-4B02-48C1-9181-7F1DE1BF98BA}" destId="{BA2CDDE8-C577-4982-A17D-5E22B5D232ED}" srcOrd="0" destOrd="0" parTransId="{72B57A8E-DFD7-4C35-BEF5-8131D512A258}" sibTransId="{1B13DFF9-92A8-413E-BA7B-5C16F80D4213}"/>
    <dgm:cxn modelId="{82E18BCA-3DDE-401A-BB2C-9F95C81A738F}" type="presOf" srcId="{2009AEB5-2BE7-4D3C-A80C-30A9B1D99035}" destId="{BA9B72C8-D68E-4892-AB84-24967CD89552}" srcOrd="0" destOrd="0" presId="urn:microsoft.com/office/officeart/2005/8/layout/list1"/>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34A65DE5-4C74-4205-99BE-56DEB3045E34}" type="presOf" srcId="{CDFB9DBD-B5B4-46D1-8E88-B47B38B36B18}" destId="{E37C746B-97DF-47E9-8A3A-7ADE24C77FD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C59F3DFF-5B74-4A0F-8605-08BA1B753D85}" srcId="{2009AEB5-2BE7-4D3C-A80C-30A9B1D99035}" destId="{104BD9FC-65F1-41E6-95EF-250F5765AE0E}" srcOrd="0" destOrd="0" parTransId="{B440E005-A923-40EF-800C-2E39FF418F14}" sibTransId="{9532342E-81B1-4BB4-AC43-CAE277B690D4}"/>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 modelId="{27DA2085-2D5E-4302-AABA-2F02428D011A}" type="presParOf" srcId="{8E5BFB00-F726-4139-AD0E-8517A94BCF5E}" destId="{6EF8CAD2-CD6B-4B86-8EF3-147FA63ACF9B}" srcOrd="15" destOrd="0" presId="urn:microsoft.com/office/officeart/2005/8/layout/list1"/>
    <dgm:cxn modelId="{DCF0D75F-A0B9-42D4-8B02-132E9553F2FC}" type="presParOf" srcId="{8E5BFB00-F726-4139-AD0E-8517A94BCF5E}" destId="{2BB78BB1-82B2-4FF3-A204-BFD1AFEDDE4B}" srcOrd="16" destOrd="0" presId="urn:microsoft.com/office/officeart/2005/8/layout/list1"/>
    <dgm:cxn modelId="{50420053-EDA0-496A-9A00-563E6274C614}" type="presParOf" srcId="{2BB78BB1-82B2-4FF3-A204-BFD1AFEDDE4B}" destId="{BA9B72C8-D68E-4892-AB84-24967CD89552}" srcOrd="0" destOrd="0" presId="urn:microsoft.com/office/officeart/2005/8/layout/list1"/>
    <dgm:cxn modelId="{356F61BF-7ED1-4A8A-9E74-BAD66A2A5873}" type="presParOf" srcId="{2BB78BB1-82B2-4FF3-A204-BFD1AFEDDE4B}" destId="{8F7EDFF7-ECCA-4D89-B746-DA1AF682B35F}" srcOrd="1" destOrd="0" presId="urn:microsoft.com/office/officeart/2005/8/layout/list1"/>
    <dgm:cxn modelId="{DC65EDD5-45FE-4EF2-A63A-B7FE3ADCB5EA}" type="presParOf" srcId="{8E5BFB00-F726-4139-AD0E-8517A94BCF5E}" destId="{52D399AA-0D89-4184-8A22-211F729868B0}" srcOrd="17" destOrd="0" presId="urn:microsoft.com/office/officeart/2005/8/layout/list1"/>
    <dgm:cxn modelId="{EF7E21C9-9151-4D40-A373-A324942F8889}" type="presParOf" srcId="{8E5BFB00-F726-4139-AD0E-8517A94BCF5E}" destId="{89FE7910-A7AD-44A6-8E26-C2952C177D2C}" srcOrd="18"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dgm:spPr/>
      <dgm:t>
        <a:bodyPr/>
        <a:lstStyle/>
        <a:p>
          <a:r>
            <a:rPr lang="en-US"/>
            <a:t>Inspecting Equipment, Structures, or Materials</a:t>
          </a:r>
        </a:p>
      </dgm:t>
    </dgm:pt>
    <dgm:pt modelId="{9BA47D3C-61A7-4A5C-9FE6-81C76D9BFF0C}" type="parTrans" cxnId="{112EB915-C235-44C3-B428-2FE902F3A2AB}">
      <dgm:prSet/>
      <dgm:spPr/>
      <dgm:t>
        <a:bodyPr/>
        <a:lstStyle/>
        <a:p>
          <a:endParaRPr lang="en-US"/>
        </a:p>
      </dgm:t>
    </dgm:pt>
    <dgm:pt modelId="{F2AD7C7D-34AF-4C88-96FD-89A91032CE8A}" type="sibTrans" cxnId="{112EB915-C235-44C3-B428-2FE902F3A2AB}">
      <dgm:prSet/>
      <dgm:spPr/>
      <dgm:t>
        <a:bodyPr/>
        <a:lstStyle/>
        <a:p>
          <a:endParaRPr lang="en-US"/>
        </a:p>
      </dgm:t>
    </dgm:pt>
    <dgm:pt modelId="{065A87B8-4297-4A9A-8D69-C39A8E1D9DED}">
      <dgm:prSet phldrT="[Text]"/>
      <dgm:spPr/>
      <dgm:t>
        <a:bodyPr/>
        <a:lstStyle/>
        <a:p>
          <a:r>
            <a:rPr lang="en-US" b="0" i="0" u="none"/>
            <a:t>Getting Information</a:t>
          </a:r>
          <a:endParaRPr lang="en-US"/>
        </a:p>
      </dgm:t>
    </dgm:pt>
    <dgm:pt modelId="{D33EADD6-FD9D-4116-8C59-564D668F2A7F}" type="parTrans" cxnId="{7710D124-B201-4684-A858-2EA012FA10D8}">
      <dgm:prSet/>
      <dgm:spPr/>
      <dgm:t>
        <a:bodyPr/>
        <a:lstStyle/>
        <a:p>
          <a:endParaRPr lang="en-US"/>
        </a:p>
      </dgm:t>
    </dgm:pt>
    <dgm:pt modelId="{9E65847C-9BFF-4F2B-B4FA-A8663D509398}" type="sibTrans" cxnId="{7710D124-B201-4684-A858-2EA012FA10D8}">
      <dgm:prSet/>
      <dgm:spPr/>
      <dgm:t>
        <a:bodyPr/>
        <a:lstStyle/>
        <a:p>
          <a:endParaRPr lang="en-US"/>
        </a:p>
      </dgm:t>
    </dgm:pt>
    <dgm:pt modelId="{6A6F132F-4B02-48C1-9181-7F1DE1BF98BA}">
      <dgm:prSet phldrT="[Text]"/>
      <dgm:spPr/>
      <dgm:t>
        <a:bodyPr/>
        <a:lstStyle/>
        <a:p>
          <a:r>
            <a:rPr lang="en-US" b="0" i="0" u="none"/>
            <a:t>Monitoring Processes, Materials, or Surroundings</a:t>
          </a:r>
          <a:endParaRPr lang="en-US"/>
        </a:p>
      </dgm:t>
    </dgm:pt>
    <dgm:pt modelId="{414FFE85-CDEF-49BF-97B1-E6C2A5E322D0}" type="parTrans" cxnId="{A56F0234-531E-4F12-804A-5CB8E77161C8}">
      <dgm:prSet/>
      <dgm:spPr/>
      <dgm:t>
        <a:bodyPr/>
        <a:lstStyle/>
        <a:p>
          <a:endParaRPr lang="en-US"/>
        </a:p>
      </dgm:t>
    </dgm:pt>
    <dgm:pt modelId="{EE3B1745-D6A1-4535-89B0-007C416E3791}" type="sibTrans" cxnId="{A56F0234-531E-4F12-804A-5CB8E77161C8}">
      <dgm:prSet/>
      <dgm:spPr/>
      <dgm:t>
        <a:bodyPr/>
        <a:lstStyle/>
        <a:p>
          <a:endParaRPr lang="en-US"/>
        </a:p>
      </dgm:t>
    </dgm:pt>
    <dgm:pt modelId="{653052CE-F0A9-407C-B9B3-6A6B3B338B6F}">
      <dgm:prSet/>
      <dgm:spPr/>
      <dgm:t>
        <a:bodyPr/>
        <a:lstStyle/>
        <a:p>
          <a:r>
            <a:rPr lang="en-US" b="0" i="0" u="none"/>
            <a:t>Inspecting equipment, structures, or materials to identify the cause of errors or other problems or defects.</a:t>
          </a:r>
          <a:endParaRPr lang="en-US"/>
        </a:p>
      </dgm:t>
    </dgm:pt>
    <dgm:pt modelId="{AF8F700B-4494-4E6F-965E-3B988D328254}" type="parTrans" cxnId="{40E1A99D-AEE3-488A-8977-828256FDA4E7}">
      <dgm:prSet/>
      <dgm:spPr/>
      <dgm:t>
        <a:bodyPr/>
        <a:lstStyle/>
        <a:p>
          <a:endParaRPr lang="en-US"/>
        </a:p>
      </dgm:t>
    </dgm:pt>
    <dgm:pt modelId="{2C9571BF-22B2-4A06-A7BC-DE1392EC4D6B}" type="sibTrans" cxnId="{40E1A99D-AEE3-488A-8977-828256FDA4E7}">
      <dgm:prSet/>
      <dgm:spPr/>
      <dgm:t>
        <a:bodyPr/>
        <a:lstStyle/>
        <a:p>
          <a:endParaRPr lang="en-US"/>
        </a:p>
      </dgm:t>
    </dgm:pt>
    <dgm:pt modelId="{A801E85C-0FA5-42F4-92C8-B7E852E1D614}">
      <dgm:prSet/>
      <dgm:spPr/>
      <dgm:t>
        <a:bodyPr/>
        <a:lstStyle/>
        <a:p>
          <a:r>
            <a:rPr lang="en-US" b="0" i="0" u="none"/>
            <a:t>Observing, receiving, and otherwise obtaining information from all relevant sources.</a:t>
          </a:r>
          <a:endParaRPr lang="en-US"/>
        </a:p>
      </dgm:t>
    </dgm:pt>
    <dgm:pt modelId="{0EFE07CE-5F3F-46A5-928A-06A6408BD2E4}" type="parTrans" cxnId="{972B3ECF-F5A2-46BE-81D0-76CF96A947E3}">
      <dgm:prSet/>
      <dgm:spPr/>
      <dgm:t>
        <a:bodyPr/>
        <a:lstStyle/>
        <a:p>
          <a:endParaRPr lang="en-US"/>
        </a:p>
      </dgm:t>
    </dgm:pt>
    <dgm:pt modelId="{48F9B597-B692-4B0D-B139-221CDFFA87B4}" type="sibTrans" cxnId="{972B3ECF-F5A2-46BE-81D0-76CF96A947E3}">
      <dgm:prSet/>
      <dgm:spPr/>
      <dgm:t>
        <a:bodyPr/>
        <a:lstStyle/>
        <a:p>
          <a:endParaRPr lang="en-US"/>
        </a:p>
      </dgm:t>
    </dgm:pt>
    <dgm:pt modelId="{BA2CDDE8-C577-4982-A17D-5E22B5D232ED}">
      <dgm:prSet/>
      <dgm:spPr/>
      <dgm:t>
        <a:bodyPr/>
        <a:lstStyle/>
        <a:p>
          <a:r>
            <a:rPr lang="en-US" b="0" i="0" u="none"/>
            <a:t>Monitoring and reviewing information from materials, events, or the environment, to detect or assess problems.</a:t>
          </a:r>
          <a:endParaRPr lang="en-US"/>
        </a:p>
      </dgm:t>
    </dgm:pt>
    <dgm:pt modelId="{72B57A8E-DFD7-4C35-BEF5-8131D512A258}" type="parTrans" cxnId="{4EEDC9C8-3F0F-40EC-B691-6D5DBD0F85FD}">
      <dgm:prSet/>
      <dgm:spPr/>
      <dgm:t>
        <a:bodyPr/>
        <a:lstStyle/>
        <a:p>
          <a:endParaRPr lang="en-US"/>
        </a:p>
      </dgm:t>
    </dgm:pt>
    <dgm:pt modelId="{1B13DFF9-92A8-413E-BA7B-5C16F80D4213}" type="sibTrans" cxnId="{4EEDC9C8-3F0F-40EC-B691-6D5DBD0F85FD}">
      <dgm:prSet/>
      <dgm:spPr/>
      <dgm:t>
        <a:bodyPr/>
        <a:lstStyle/>
        <a:p>
          <a:endParaRPr lang="en-US"/>
        </a:p>
      </dgm:t>
    </dgm:pt>
    <dgm:pt modelId="{796F4778-E696-4169-BCB8-F68AE5493137}">
      <dgm:prSet/>
      <dgm:spPr/>
      <dgm:t>
        <a:bodyPr/>
        <a:lstStyle/>
        <a:p>
          <a:r>
            <a:rPr lang="en-US" b="0" i="0" u="none"/>
            <a:t>Controlling Machines and Processes</a:t>
          </a:r>
          <a:endParaRPr lang="en-US"/>
        </a:p>
      </dgm:t>
    </dgm:pt>
    <dgm:pt modelId="{0E4C9A6E-FD35-4F77-854A-A1DF6C113953}" type="parTrans" cxnId="{0A0E0C1A-A513-4A99-9223-4468C3734EBE}">
      <dgm:prSet/>
      <dgm:spPr/>
      <dgm:t>
        <a:bodyPr/>
        <a:lstStyle/>
        <a:p>
          <a:endParaRPr lang="en-US"/>
        </a:p>
      </dgm:t>
    </dgm:pt>
    <dgm:pt modelId="{C1AB0420-4ED6-49F1-8D45-F9036DC01B85}" type="sibTrans" cxnId="{0A0E0C1A-A513-4A99-9223-4468C3734EBE}">
      <dgm:prSet/>
      <dgm:spPr/>
      <dgm:t>
        <a:bodyPr/>
        <a:lstStyle/>
        <a:p>
          <a:endParaRPr lang="en-US"/>
        </a:p>
      </dgm:t>
    </dgm:pt>
    <dgm:pt modelId="{2009AEB5-2BE7-4D3C-A80C-30A9B1D99035}">
      <dgm:prSet/>
      <dgm:spPr/>
      <dgm:t>
        <a:bodyPr/>
        <a:lstStyle/>
        <a:p>
          <a:r>
            <a:rPr lang="en-US" b="0" i="0" u="none"/>
            <a:t>Identifying Objects, Actions, and Events</a:t>
          </a:r>
          <a:endParaRPr lang="en-US"/>
        </a:p>
      </dgm:t>
    </dgm:pt>
    <dgm:pt modelId="{8BDF3D73-4311-4482-8C7C-C66DBEB91CF2}" type="parTrans" cxnId="{697DF52E-DD41-4420-B661-E1C5E2D616C6}">
      <dgm:prSet/>
      <dgm:spPr/>
      <dgm:t>
        <a:bodyPr/>
        <a:lstStyle/>
        <a:p>
          <a:endParaRPr lang="en-US"/>
        </a:p>
      </dgm:t>
    </dgm:pt>
    <dgm:pt modelId="{046070D7-4027-4773-93A1-3DBD937B9E3D}" type="sibTrans" cxnId="{697DF52E-DD41-4420-B661-E1C5E2D616C6}">
      <dgm:prSet/>
      <dgm:spPr/>
      <dgm:t>
        <a:bodyPr/>
        <a:lstStyle/>
        <a:p>
          <a:endParaRPr lang="en-US"/>
        </a:p>
      </dgm:t>
    </dgm:pt>
    <dgm:pt modelId="{52B610E7-683F-4CC9-8A3C-84639F2524EC}">
      <dgm:prSet/>
      <dgm:spPr/>
      <dgm:t>
        <a:bodyPr/>
        <a:lstStyle/>
        <a:p>
          <a:r>
            <a:rPr lang="en-US" b="0" i="0" u="none"/>
            <a:t>Using either control mechanisms or direct physical activity to operate machines or processes (not including computers or vehicles).</a:t>
          </a:r>
          <a:endParaRPr lang="en-US"/>
        </a:p>
      </dgm:t>
    </dgm:pt>
    <dgm:pt modelId="{B5300DF2-3820-40A4-9025-2F94424A6A4F}" type="parTrans" cxnId="{75992B94-1200-4A47-8965-ABEB2FA5910B}">
      <dgm:prSet/>
      <dgm:spPr/>
      <dgm:t>
        <a:bodyPr/>
        <a:lstStyle/>
        <a:p>
          <a:endParaRPr lang="en-US"/>
        </a:p>
      </dgm:t>
    </dgm:pt>
    <dgm:pt modelId="{40F204C2-9C2D-4272-9187-EF76317B5C4D}" type="sibTrans" cxnId="{75992B94-1200-4A47-8965-ABEB2FA5910B}">
      <dgm:prSet/>
      <dgm:spPr/>
      <dgm:t>
        <a:bodyPr/>
        <a:lstStyle/>
        <a:p>
          <a:endParaRPr lang="en-US"/>
        </a:p>
      </dgm:t>
    </dgm:pt>
    <dgm:pt modelId="{104BD9FC-65F1-41E6-95EF-250F5765AE0E}">
      <dgm:prSet/>
      <dgm:spPr/>
      <dgm:t>
        <a:bodyPr/>
        <a:lstStyle/>
        <a:p>
          <a:r>
            <a:rPr lang="en-US" b="0" i="0" u="none"/>
            <a:t>Identifying information by categorizing, estimating, recognizing differences or similarities, and detecting changes in circumstances or events.</a:t>
          </a:r>
          <a:endParaRPr lang="en-US"/>
        </a:p>
      </dgm:t>
    </dgm:pt>
    <dgm:pt modelId="{B440E005-A923-40EF-800C-2E39FF418F14}" type="parTrans" cxnId="{C59F3DFF-5B74-4A0F-8605-08BA1B753D85}">
      <dgm:prSet/>
      <dgm:spPr/>
      <dgm:t>
        <a:bodyPr/>
        <a:lstStyle/>
        <a:p>
          <a:endParaRPr lang="en-US"/>
        </a:p>
      </dgm:t>
    </dgm:pt>
    <dgm:pt modelId="{9532342E-81B1-4BB4-AC43-CAE277B690D4}" type="sibTrans" cxnId="{C59F3DFF-5B74-4A0F-8605-08BA1B753D85}">
      <dgm:prSet/>
      <dgm:spPr/>
      <dgm:t>
        <a:bodyPr/>
        <a:lstStyle/>
        <a:p>
          <a:endParaRPr lang="en-US"/>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5"/>
      <dgm:spPr/>
    </dgm:pt>
    <dgm:pt modelId="{E37C746B-97DF-47E9-8A3A-7ADE24C77FD7}" type="pres">
      <dgm:prSet presAssocID="{CDFB9DBD-B5B4-46D1-8E88-B47B38B36B18}" presName="parentText" presStyleLbl="node1" presStyleIdx="0" presStyleCnt="5">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5">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5"/>
      <dgm:spPr/>
    </dgm:pt>
    <dgm:pt modelId="{1FF0738B-32F3-4681-8CD7-1AC8FD7B01B6}" type="pres">
      <dgm:prSet presAssocID="{065A87B8-4297-4A9A-8D69-C39A8E1D9DED}" presName="parentText" presStyleLbl="node1" presStyleIdx="1" presStyleCnt="5">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5">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5"/>
      <dgm:spPr/>
    </dgm:pt>
    <dgm:pt modelId="{B6E1B667-FE68-451E-9C84-0CC5F5FE4CCE}" type="pres">
      <dgm:prSet presAssocID="{6A6F132F-4B02-48C1-9181-7F1DE1BF98BA}" presName="parentText" presStyleLbl="node1" presStyleIdx="2" presStyleCnt="5">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5">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5"/>
      <dgm:spPr/>
    </dgm:pt>
    <dgm:pt modelId="{9D7F744B-916E-4EAB-8AF2-38D5E887A897}" type="pres">
      <dgm:prSet presAssocID="{796F4778-E696-4169-BCB8-F68AE5493137}" presName="parentText" presStyleLbl="node1" presStyleIdx="3" presStyleCnt="5">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5">
        <dgm:presLayoutVars>
          <dgm:bulletEnabled val="1"/>
        </dgm:presLayoutVars>
      </dgm:prSet>
      <dgm:spPr/>
    </dgm:pt>
    <dgm:pt modelId="{6EF8CAD2-CD6B-4B86-8EF3-147FA63ACF9B}" type="pres">
      <dgm:prSet presAssocID="{C1AB0420-4ED6-49F1-8D45-F9036DC01B85}" presName="spaceBetweenRectangles" presStyleCnt="0"/>
      <dgm:spPr/>
    </dgm:pt>
    <dgm:pt modelId="{2BB78BB1-82B2-4FF3-A204-BFD1AFEDDE4B}" type="pres">
      <dgm:prSet presAssocID="{2009AEB5-2BE7-4D3C-A80C-30A9B1D99035}" presName="parentLin" presStyleCnt="0"/>
      <dgm:spPr/>
    </dgm:pt>
    <dgm:pt modelId="{BA9B72C8-D68E-4892-AB84-24967CD89552}" type="pres">
      <dgm:prSet presAssocID="{2009AEB5-2BE7-4D3C-A80C-30A9B1D99035}" presName="parentLeftMargin" presStyleLbl="node1" presStyleIdx="3" presStyleCnt="5"/>
      <dgm:spPr/>
    </dgm:pt>
    <dgm:pt modelId="{8F7EDFF7-ECCA-4D89-B746-DA1AF682B35F}" type="pres">
      <dgm:prSet presAssocID="{2009AEB5-2BE7-4D3C-A80C-30A9B1D99035}" presName="parentText" presStyleLbl="node1" presStyleIdx="4" presStyleCnt="5">
        <dgm:presLayoutVars>
          <dgm:chMax val="0"/>
          <dgm:bulletEnabled val="1"/>
        </dgm:presLayoutVars>
      </dgm:prSet>
      <dgm:spPr/>
    </dgm:pt>
    <dgm:pt modelId="{52D399AA-0D89-4184-8A22-211F729868B0}" type="pres">
      <dgm:prSet presAssocID="{2009AEB5-2BE7-4D3C-A80C-30A9B1D99035}" presName="negativeSpace" presStyleCnt="0"/>
      <dgm:spPr/>
    </dgm:pt>
    <dgm:pt modelId="{89FE7910-A7AD-44A6-8E26-C2952C177D2C}" type="pres">
      <dgm:prSet presAssocID="{2009AEB5-2BE7-4D3C-A80C-30A9B1D99035}" presName="childText" presStyleLbl="conFgAcc1" presStyleIdx="4" presStyleCnt="5">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CEA8A928-0E15-45B7-ADE9-2FD1CD63D81D}" type="presOf" srcId="{104BD9FC-65F1-41E6-95EF-250F5765AE0E}" destId="{89FE7910-A7AD-44A6-8E26-C2952C177D2C}" srcOrd="0" destOrd="0" presId="urn:microsoft.com/office/officeart/2005/8/layout/list1"/>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697DF52E-DD41-4420-B661-E1C5E2D616C6}" srcId="{D9CC945B-37AB-476B-8DF8-2AEFCC461B35}" destId="{2009AEB5-2BE7-4D3C-A80C-30A9B1D99035}" srcOrd="4" destOrd="0" parTransId="{8BDF3D73-4311-4482-8C7C-C66DBEB91CF2}" sibTransId="{046070D7-4027-4773-93A1-3DBD937B9E3D}"/>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CC11459D-3526-45CF-8AC8-53AB16177800}" type="presOf" srcId="{2009AEB5-2BE7-4D3C-A80C-30A9B1D99035}" destId="{8F7EDFF7-ECCA-4D89-B746-DA1AF682B35F}" srcOrd="1" destOrd="0" presId="urn:microsoft.com/office/officeart/2005/8/layout/list1"/>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4EEDC9C8-3F0F-40EC-B691-6D5DBD0F85FD}" srcId="{6A6F132F-4B02-48C1-9181-7F1DE1BF98BA}" destId="{BA2CDDE8-C577-4982-A17D-5E22B5D232ED}" srcOrd="0" destOrd="0" parTransId="{72B57A8E-DFD7-4C35-BEF5-8131D512A258}" sibTransId="{1B13DFF9-92A8-413E-BA7B-5C16F80D4213}"/>
    <dgm:cxn modelId="{82E18BCA-3DDE-401A-BB2C-9F95C81A738F}" type="presOf" srcId="{2009AEB5-2BE7-4D3C-A80C-30A9B1D99035}" destId="{BA9B72C8-D68E-4892-AB84-24967CD89552}" srcOrd="0" destOrd="0" presId="urn:microsoft.com/office/officeart/2005/8/layout/list1"/>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34A65DE5-4C74-4205-99BE-56DEB3045E34}" type="presOf" srcId="{CDFB9DBD-B5B4-46D1-8E88-B47B38B36B18}" destId="{E37C746B-97DF-47E9-8A3A-7ADE24C77FD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C59F3DFF-5B74-4A0F-8605-08BA1B753D85}" srcId="{2009AEB5-2BE7-4D3C-A80C-30A9B1D99035}" destId="{104BD9FC-65F1-41E6-95EF-250F5765AE0E}" srcOrd="0" destOrd="0" parTransId="{B440E005-A923-40EF-800C-2E39FF418F14}" sibTransId="{9532342E-81B1-4BB4-AC43-CAE277B690D4}"/>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 modelId="{27DA2085-2D5E-4302-AABA-2F02428D011A}" type="presParOf" srcId="{8E5BFB00-F726-4139-AD0E-8517A94BCF5E}" destId="{6EF8CAD2-CD6B-4B86-8EF3-147FA63ACF9B}" srcOrd="15" destOrd="0" presId="urn:microsoft.com/office/officeart/2005/8/layout/list1"/>
    <dgm:cxn modelId="{DCF0D75F-A0B9-42D4-8B02-132E9553F2FC}" type="presParOf" srcId="{8E5BFB00-F726-4139-AD0E-8517A94BCF5E}" destId="{2BB78BB1-82B2-4FF3-A204-BFD1AFEDDE4B}" srcOrd="16" destOrd="0" presId="urn:microsoft.com/office/officeart/2005/8/layout/list1"/>
    <dgm:cxn modelId="{50420053-EDA0-496A-9A00-563E6274C614}" type="presParOf" srcId="{2BB78BB1-82B2-4FF3-A204-BFD1AFEDDE4B}" destId="{BA9B72C8-D68E-4892-AB84-24967CD89552}" srcOrd="0" destOrd="0" presId="urn:microsoft.com/office/officeart/2005/8/layout/list1"/>
    <dgm:cxn modelId="{356F61BF-7ED1-4A8A-9E74-BAD66A2A5873}" type="presParOf" srcId="{2BB78BB1-82B2-4FF3-A204-BFD1AFEDDE4B}" destId="{8F7EDFF7-ECCA-4D89-B746-DA1AF682B35F}" srcOrd="1" destOrd="0" presId="urn:microsoft.com/office/officeart/2005/8/layout/list1"/>
    <dgm:cxn modelId="{DC65EDD5-45FE-4EF2-A63A-B7FE3ADCB5EA}" type="presParOf" srcId="{8E5BFB00-F726-4139-AD0E-8517A94BCF5E}" destId="{52D399AA-0D89-4184-8A22-211F729868B0}" srcOrd="17" destOrd="0" presId="urn:microsoft.com/office/officeart/2005/8/layout/list1"/>
    <dgm:cxn modelId="{EF7E21C9-9151-4D40-A373-A324942F8889}" type="presParOf" srcId="{8E5BFB00-F726-4139-AD0E-8517A94BCF5E}" destId="{89FE7910-A7AD-44A6-8E26-C2952C177D2C}" srcOrd="18"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dgm:spPr/>
      <dgm:t>
        <a:bodyPr/>
        <a:lstStyle/>
        <a:p>
          <a:r>
            <a:rPr lang="en-US"/>
            <a:t>Working with Computers</a:t>
          </a:r>
        </a:p>
      </dgm:t>
    </dgm:pt>
    <dgm:pt modelId="{9BA47D3C-61A7-4A5C-9FE6-81C76D9BFF0C}" type="parTrans" cxnId="{112EB915-C235-44C3-B428-2FE902F3A2AB}">
      <dgm:prSet/>
      <dgm:spPr/>
      <dgm:t>
        <a:bodyPr/>
        <a:lstStyle/>
        <a:p>
          <a:endParaRPr lang="en-US"/>
        </a:p>
      </dgm:t>
    </dgm:pt>
    <dgm:pt modelId="{F2AD7C7D-34AF-4C88-96FD-89A91032CE8A}" type="sibTrans" cxnId="{112EB915-C235-44C3-B428-2FE902F3A2AB}">
      <dgm:prSet/>
      <dgm:spPr/>
      <dgm:t>
        <a:bodyPr/>
        <a:lstStyle/>
        <a:p>
          <a:endParaRPr lang="en-US"/>
        </a:p>
      </dgm:t>
    </dgm:pt>
    <dgm:pt modelId="{065A87B8-4297-4A9A-8D69-C39A8E1D9DED}">
      <dgm:prSet phldrT="[Text]"/>
      <dgm:spPr/>
      <dgm:t>
        <a:bodyPr/>
        <a:lstStyle/>
        <a:p>
          <a:r>
            <a:rPr lang="en-US" b="0" i="0" u="none"/>
            <a:t>Getting Information</a:t>
          </a:r>
          <a:endParaRPr lang="en-US"/>
        </a:p>
      </dgm:t>
    </dgm:pt>
    <dgm:pt modelId="{D33EADD6-FD9D-4116-8C59-564D668F2A7F}" type="parTrans" cxnId="{7710D124-B201-4684-A858-2EA012FA10D8}">
      <dgm:prSet/>
      <dgm:spPr/>
      <dgm:t>
        <a:bodyPr/>
        <a:lstStyle/>
        <a:p>
          <a:endParaRPr lang="en-US"/>
        </a:p>
      </dgm:t>
    </dgm:pt>
    <dgm:pt modelId="{9E65847C-9BFF-4F2B-B4FA-A8663D509398}" type="sibTrans" cxnId="{7710D124-B201-4684-A858-2EA012FA10D8}">
      <dgm:prSet/>
      <dgm:spPr/>
      <dgm:t>
        <a:bodyPr/>
        <a:lstStyle/>
        <a:p>
          <a:endParaRPr lang="en-US"/>
        </a:p>
      </dgm:t>
    </dgm:pt>
    <dgm:pt modelId="{6A6F132F-4B02-48C1-9181-7F1DE1BF98BA}">
      <dgm:prSet phldrT="[Text]"/>
      <dgm:spPr/>
      <dgm:t>
        <a:bodyPr/>
        <a:lstStyle/>
        <a:p>
          <a:r>
            <a:rPr lang="en-US"/>
            <a:t>Making Decisions and Solving Problems </a:t>
          </a:r>
        </a:p>
      </dgm:t>
    </dgm:pt>
    <dgm:pt modelId="{414FFE85-CDEF-49BF-97B1-E6C2A5E322D0}" type="parTrans" cxnId="{A56F0234-531E-4F12-804A-5CB8E77161C8}">
      <dgm:prSet/>
      <dgm:spPr/>
      <dgm:t>
        <a:bodyPr/>
        <a:lstStyle/>
        <a:p>
          <a:endParaRPr lang="en-US"/>
        </a:p>
      </dgm:t>
    </dgm:pt>
    <dgm:pt modelId="{EE3B1745-D6A1-4535-89B0-007C416E3791}" type="sibTrans" cxnId="{A56F0234-531E-4F12-804A-5CB8E77161C8}">
      <dgm:prSet/>
      <dgm:spPr/>
      <dgm:t>
        <a:bodyPr/>
        <a:lstStyle/>
        <a:p>
          <a:endParaRPr lang="en-US"/>
        </a:p>
      </dgm:t>
    </dgm:pt>
    <dgm:pt modelId="{653052CE-F0A9-407C-B9B3-6A6B3B338B6F}">
      <dgm:prSet/>
      <dgm:spPr/>
      <dgm:t>
        <a:bodyPr/>
        <a:lstStyle/>
        <a:p>
          <a:r>
            <a:rPr lang="en-US"/>
            <a:t>Using computers and computer systems (including hardware and software) to program, write software, set up functions, enter data, or process information</a:t>
          </a:r>
          <a:r>
            <a:rPr lang="en-US" b="0" i="0" u="none"/>
            <a:t>.</a:t>
          </a:r>
          <a:endParaRPr lang="en-US"/>
        </a:p>
      </dgm:t>
    </dgm:pt>
    <dgm:pt modelId="{AF8F700B-4494-4E6F-965E-3B988D328254}" type="parTrans" cxnId="{40E1A99D-AEE3-488A-8977-828256FDA4E7}">
      <dgm:prSet/>
      <dgm:spPr/>
      <dgm:t>
        <a:bodyPr/>
        <a:lstStyle/>
        <a:p>
          <a:endParaRPr lang="en-US"/>
        </a:p>
      </dgm:t>
    </dgm:pt>
    <dgm:pt modelId="{2C9571BF-22B2-4A06-A7BC-DE1392EC4D6B}" type="sibTrans" cxnId="{40E1A99D-AEE3-488A-8977-828256FDA4E7}">
      <dgm:prSet/>
      <dgm:spPr/>
      <dgm:t>
        <a:bodyPr/>
        <a:lstStyle/>
        <a:p>
          <a:endParaRPr lang="en-US"/>
        </a:p>
      </dgm:t>
    </dgm:pt>
    <dgm:pt modelId="{A801E85C-0FA5-42F4-92C8-B7E852E1D614}">
      <dgm:prSet/>
      <dgm:spPr/>
      <dgm:t>
        <a:bodyPr/>
        <a:lstStyle/>
        <a:p>
          <a:r>
            <a:rPr lang="en-US" b="0" i="0" u="none"/>
            <a:t>Observing, receiving, and otherwise obtaining information from all relevant sources.</a:t>
          </a:r>
          <a:endParaRPr lang="en-US"/>
        </a:p>
      </dgm:t>
    </dgm:pt>
    <dgm:pt modelId="{0EFE07CE-5F3F-46A5-928A-06A6408BD2E4}" type="parTrans" cxnId="{972B3ECF-F5A2-46BE-81D0-76CF96A947E3}">
      <dgm:prSet/>
      <dgm:spPr/>
      <dgm:t>
        <a:bodyPr/>
        <a:lstStyle/>
        <a:p>
          <a:endParaRPr lang="en-US"/>
        </a:p>
      </dgm:t>
    </dgm:pt>
    <dgm:pt modelId="{48F9B597-B692-4B0D-B139-221CDFFA87B4}" type="sibTrans" cxnId="{972B3ECF-F5A2-46BE-81D0-76CF96A947E3}">
      <dgm:prSet/>
      <dgm:spPr/>
      <dgm:t>
        <a:bodyPr/>
        <a:lstStyle/>
        <a:p>
          <a:endParaRPr lang="en-US"/>
        </a:p>
      </dgm:t>
    </dgm:pt>
    <dgm:pt modelId="{BA2CDDE8-C577-4982-A17D-5E22B5D232ED}">
      <dgm:prSet/>
      <dgm:spPr/>
      <dgm:t>
        <a:bodyPr/>
        <a:lstStyle/>
        <a:p>
          <a:r>
            <a:rPr lang="en-US"/>
            <a:t>Analyzing information and evaluating results to choose the best solution and solve problems</a:t>
          </a:r>
          <a:r>
            <a:rPr lang="en-US" b="0" i="0" u="none"/>
            <a:t>.</a:t>
          </a:r>
          <a:endParaRPr lang="en-US"/>
        </a:p>
      </dgm:t>
    </dgm:pt>
    <dgm:pt modelId="{72B57A8E-DFD7-4C35-BEF5-8131D512A258}" type="parTrans" cxnId="{4EEDC9C8-3F0F-40EC-B691-6D5DBD0F85FD}">
      <dgm:prSet/>
      <dgm:spPr/>
      <dgm:t>
        <a:bodyPr/>
        <a:lstStyle/>
        <a:p>
          <a:endParaRPr lang="en-US"/>
        </a:p>
      </dgm:t>
    </dgm:pt>
    <dgm:pt modelId="{1B13DFF9-92A8-413E-BA7B-5C16F80D4213}" type="sibTrans" cxnId="{4EEDC9C8-3F0F-40EC-B691-6D5DBD0F85FD}">
      <dgm:prSet/>
      <dgm:spPr/>
      <dgm:t>
        <a:bodyPr/>
        <a:lstStyle/>
        <a:p>
          <a:endParaRPr lang="en-US"/>
        </a:p>
      </dgm:t>
    </dgm:pt>
    <dgm:pt modelId="{796F4778-E696-4169-BCB8-F68AE5493137}">
      <dgm:prSet/>
      <dgm:spPr/>
      <dgm:t>
        <a:bodyPr/>
        <a:lstStyle/>
        <a:p>
          <a:r>
            <a:rPr lang="en-US" b="0" i="0" u="none"/>
            <a:t>Controlling Machines and Processes</a:t>
          </a:r>
          <a:endParaRPr lang="en-US"/>
        </a:p>
      </dgm:t>
    </dgm:pt>
    <dgm:pt modelId="{0E4C9A6E-FD35-4F77-854A-A1DF6C113953}" type="parTrans" cxnId="{0A0E0C1A-A513-4A99-9223-4468C3734EBE}">
      <dgm:prSet/>
      <dgm:spPr/>
      <dgm:t>
        <a:bodyPr/>
        <a:lstStyle/>
        <a:p>
          <a:endParaRPr lang="en-US"/>
        </a:p>
      </dgm:t>
    </dgm:pt>
    <dgm:pt modelId="{C1AB0420-4ED6-49F1-8D45-F9036DC01B85}" type="sibTrans" cxnId="{0A0E0C1A-A513-4A99-9223-4468C3734EBE}">
      <dgm:prSet/>
      <dgm:spPr/>
      <dgm:t>
        <a:bodyPr/>
        <a:lstStyle/>
        <a:p>
          <a:endParaRPr lang="en-US"/>
        </a:p>
      </dgm:t>
    </dgm:pt>
    <dgm:pt modelId="{2009AEB5-2BE7-4D3C-A80C-30A9B1D99035}">
      <dgm:prSet/>
      <dgm:spPr/>
      <dgm:t>
        <a:bodyPr/>
        <a:lstStyle/>
        <a:p>
          <a:r>
            <a:rPr lang="en-US"/>
            <a:t>Communicating with Supervisors, Peers, or Subordinates </a:t>
          </a:r>
        </a:p>
      </dgm:t>
    </dgm:pt>
    <dgm:pt modelId="{8BDF3D73-4311-4482-8C7C-C66DBEB91CF2}" type="parTrans" cxnId="{697DF52E-DD41-4420-B661-E1C5E2D616C6}">
      <dgm:prSet/>
      <dgm:spPr/>
      <dgm:t>
        <a:bodyPr/>
        <a:lstStyle/>
        <a:p>
          <a:endParaRPr lang="en-US"/>
        </a:p>
      </dgm:t>
    </dgm:pt>
    <dgm:pt modelId="{046070D7-4027-4773-93A1-3DBD937B9E3D}" type="sibTrans" cxnId="{697DF52E-DD41-4420-B661-E1C5E2D616C6}">
      <dgm:prSet/>
      <dgm:spPr/>
      <dgm:t>
        <a:bodyPr/>
        <a:lstStyle/>
        <a:p>
          <a:endParaRPr lang="en-US"/>
        </a:p>
      </dgm:t>
    </dgm:pt>
    <dgm:pt modelId="{52B610E7-683F-4CC9-8A3C-84639F2524EC}">
      <dgm:prSet/>
      <dgm:spPr/>
      <dgm:t>
        <a:bodyPr/>
        <a:lstStyle/>
        <a:p>
          <a:r>
            <a:rPr lang="en-US" b="0" i="0" u="none"/>
            <a:t>Using either control mechanisms or direct physical activity to operate machines or processes (not including computers or vehicles).</a:t>
          </a:r>
          <a:endParaRPr lang="en-US"/>
        </a:p>
      </dgm:t>
    </dgm:pt>
    <dgm:pt modelId="{B5300DF2-3820-40A4-9025-2F94424A6A4F}" type="parTrans" cxnId="{75992B94-1200-4A47-8965-ABEB2FA5910B}">
      <dgm:prSet/>
      <dgm:spPr/>
      <dgm:t>
        <a:bodyPr/>
        <a:lstStyle/>
        <a:p>
          <a:endParaRPr lang="en-US"/>
        </a:p>
      </dgm:t>
    </dgm:pt>
    <dgm:pt modelId="{40F204C2-9C2D-4272-9187-EF76317B5C4D}" type="sibTrans" cxnId="{75992B94-1200-4A47-8965-ABEB2FA5910B}">
      <dgm:prSet/>
      <dgm:spPr/>
      <dgm:t>
        <a:bodyPr/>
        <a:lstStyle/>
        <a:p>
          <a:endParaRPr lang="en-US"/>
        </a:p>
      </dgm:t>
    </dgm:pt>
    <dgm:pt modelId="{104BD9FC-65F1-41E6-95EF-250F5765AE0E}">
      <dgm:prSet/>
      <dgm:spPr/>
      <dgm:t>
        <a:bodyPr/>
        <a:lstStyle/>
        <a:p>
          <a:r>
            <a:rPr lang="en-US"/>
            <a:t>Providing information to supervisors, co-workers, and subordinates by telephone, in written form, e-mail, or in person</a:t>
          </a:r>
          <a:r>
            <a:rPr lang="en-US" b="0" i="0" u="none"/>
            <a:t>.</a:t>
          </a:r>
          <a:endParaRPr lang="en-US"/>
        </a:p>
      </dgm:t>
    </dgm:pt>
    <dgm:pt modelId="{B440E005-A923-40EF-800C-2E39FF418F14}" type="parTrans" cxnId="{C59F3DFF-5B74-4A0F-8605-08BA1B753D85}">
      <dgm:prSet/>
      <dgm:spPr/>
      <dgm:t>
        <a:bodyPr/>
        <a:lstStyle/>
        <a:p>
          <a:endParaRPr lang="en-US"/>
        </a:p>
      </dgm:t>
    </dgm:pt>
    <dgm:pt modelId="{9532342E-81B1-4BB4-AC43-CAE277B690D4}" type="sibTrans" cxnId="{C59F3DFF-5B74-4A0F-8605-08BA1B753D85}">
      <dgm:prSet/>
      <dgm:spPr/>
      <dgm:t>
        <a:bodyPr/>
        <a:lstStyle/>
        <a:p>
          <a:endParaRPr lang="en-US"/>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5"/>
      <dgm:spPr/>
    </dgm:pt>
    <dgm:pt modelId="{E37C746B-97DF-47E9-8A3A-7ADE24C77FD7}" type="pres">
      <dgm:prSet presAssocID="{CDFB9DBD-B5B4-46D1-8E88-B47B38B36B18}" presName="parentText" presStyleLbl="node1" presStyleIdx="0" presStyleCnt="5">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5">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5"/>
      <dgm:spPr/>
    </dgm:pt>
    <dgm:pt modelId="{1FF0738B-32F3-4681-8CD7-1AC8FD7B01B6}" type="pres">
      <dgm:prSet presAssocID="{065A87B8-4297-4A9A-8D69-C39A8E1D9DED}" presName="parentText" presStyleLbl="node1" presStyleIdx="1" presStyleCnt="5">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5">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5"/>
      <dgm:spPr/>
    </dgm:pt>
    <dgm:pt modelId="{B6E1B667-FE68-451E-9C84-0CC5F5FE4CCE}" type="pres">
      <dgm:prSet presAssocID="{6A6F132F-4B02-48C1-9181-7F1DE1BF98BA}" presName="parentText" presStyleLbl="node1" presStyleIdx="2" presStyleCnt="5">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5">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5"/>
      <dgm:spPr/>
    </dgm:pt>
    <dgm:pt modelId="{9D7F744B-916E-4EAB-8AF2-38D5E887A897}" type="pres">
      <dgm:prSet presAssocID="{796F4778-E696-4169-BCB8-F68AE5493137}" presName="parentText" presStyleLbl="node1" presStyleIdx="3" presStyleCnt="5">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5">
        <dgm:presLayoutVars>
          <dgm:bulletEnabled val="1"/>
        </dgm:presLayoutVars>
      </dgm:prSet>
      <dgm:spPr/>
    </dgm:pt>
    <dgm:pt modelId="{6EF8CAD2-CD6B-4B86-8EF3-147FA63ACF9B}" type="pres">
      <dgm:prSet presAssocID="{C1AB0420-4ED6-49F1-8D45-F9036DC01B85}" presName="spaceBetweenRectangles" presStyleCnt="0"/>
      <dgm:spPr/>
    </dgm:pt>
    <dgm:pt modelId="{2BB78BB1-82B2-4FF3-A204-BFD1AFEDDE4B}" type="pres">
      <dgm:prSet presAssocID="{2009AEB5-2BE7-4D3C-A80C-30A9B1D99035}" presName="parentLin" presStyleCnt="0"/>
      <dgm:spPr/>
    </dgm:pt>
    <dgm:pt modelId="{BA9B72C8-D68E-4892-AB84-24967CD89552}" type="pres">
      <dgm:prSet presAssocID="{2009AEB5-2BE7-4D3C-A80C-30A9B1D99035}" presName="parentLeftMargin" presStyleLbl="node1" presStyleIdx="3" presStyleCnt="5"/>
      <dgm:spPr/>
    </dgm:pt>
    <dgm:pt modelId="{8F7EDFF7-ECCA-4D89-B746-DA1AF682B35F}" type="pres">
      <dgm:prSet presAssocID="{2009AEB5-2BE7-4D3C-A80C-30A9B1D99035}" presName="parentText" presStyleLbl="node1" presStyleIdx="4" presStyleCnt="5">
        <dgm:presLayoutVars>
          <dgm:chMax val="0"/>
          <dgm:bulletEnabled val="1"/>
        </dgm:presLayoutVars>
      </dgm:prSet>
      <dgm:spPr/>
    </dgm:pt>
    <dgm:pt modelId="{52D399AA-0D89-4184-8A22-211F729868B0}" type="pres">
      <dgm:prSet presAssocID="{2009AEB5-2BE7-4D3C-A80C-30A9B1D99035}" presName="negativeSpace" presStyleCnt="0"/>
      <dgm:spPr/>
    </dgm:pt>
    <dgm:pt modelId="{89FE7910-A7AD-44A6-8E26-C2952C177D2C}" type="pres">
      <dgm:prSet presAssocID="{2009AEB5-2BE7-4D3C-A80C-30A9B1D99035}" presName="childText" presStyleLbl="conFgAcc1" presStyleIdx="4" presStyleCnt="5">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CEA8A928-0E15-45B7-ADE9-2FD1CD63D81D}" type="presOf" srcId="{104BD9FC-65F1-41E6-95EF-250F5765AE0E}" destId="{89FE7910-A7AD-44A6-8E26-C2952C177D2C}" srcOrd="0" destOrd="0" presId="urn:microsoft.com/office/officeart/2005/8/layout/list1"/>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697DF52E-DD41-4420-B661-E1C5E2D616C6}" srcId="{D9CC945B-37AB-476B-8DF8-2AEFCC461B35}" destId="{2009AEB5-2BE7-4D3C-A80C-30A9B1D99035}" srcOrd="4" destOrd="0" parTransId="{8BDF3D73-4311-4482-8C7C-C66DBEB91CF2}" sibTransId="{046070D7-4027-4773-93A1-3DBD937B9E3D}"/>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CC11459D-3526-45CF-8AC8-53AB16177800}" type="presOf" srcId="{2009AEB5-2BE7-4D3C-A80C-30A9B1D99035}" destId="{8F7EDFF7-ECCA-4D89-B746-DA1AF682B35F}" srcOrd="1" destOrd="0" presId="urn:microsoft.com/office/officeart/2005/8/layout/list1"/>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4EEDC9C8-3F0F-40EC-B691-6D5DBD0F85FD}" srcId="{6A6F132F-4B02-48C1-9181-7F1DE1BF98BA}" destId="{BA2CDDE8-C577-4982-A17D-5E22B5D232ED}" srcOrd="0" destOrd="0" parTransId="{72B57A8E-DFD7-4C35-BEF5-8131D512A258}" sibTransId="{1B13DFF9-92A8-413E-BA7B-5C16F80D4213}"/>
    <dgm:cxn modelId="{82E18BCA-3DDE-401A-BB2C-9F95C81A738F}" type="presOf" srcId="{2009AEB5-2BE7-4D3C-A80C-30A9B1D99035}" destId="{BA9B72C8-D68E-4892-AB84-24967CD89552}" srcOrd="0" destOrd="0" presId="urn:microsoft.com/office/officeart/2005/8/layout/list1"/>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34A65DE5-4C74-4205-99BE-56DEB3045E34}" type="presOf" srcId="{CDFB9DBD-B5B4-46D1-8E88-B47B38B36B18}" destId="{E37C746B-97DF-47E9-8A3A-7ADE24C77FD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C59F3DFF-5B74-4A0F-8605-08BA1B753D85}" srcId="{2009AEB5-2BE7-4D3C-A80C-30A9B1D99035}" destId="{104BD9FC-65F1-41E6-95EF-250F5765AE0E}" srcOrd="0" destOrd="0" parTransId="{B440E005-A923-40EF-800C-2E39FF418F14}" sibTransId="{9532342E-81B1-4BB4-AC43-CAE277B690D4}"/>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 modelId="{27DA2085-2D5E-4302-AABA-2F02428D011A}" type="presParOf" srcId="{8E5BFB00-F726-4139-AD0E-8517A94BCF5E}" destId="{6EF8CAD2-CD6B-4B86-8EF3-147FA63ACF9B}" srcOrd="15" destOrd="0" presId="urn:microsoft.com/office/officeart/2005/8/layout/list1"/>
    <dgm:cxn modelId="{DCF0D75F-A0B9-42D4-8B02-132E9553F2FC}" type="presParOf" srcId="{8E5BFB00-F726-4139-AD0E-8517A94BCF5E}" destId="{2BB78BB1-82B2-4FF3-A204-BFD1AFEDDE4B}" srcOrd="16" destOrd="0" presId="urn:microsoft.com/office/officeart/2005/8/layout/list1"/>
    <dgm:cxn modelId="{50420053-EDA0-496A-9A00-563E6274C614}" type="presParOf" srcId="{2BB78BB1-82B2-4FF3-A204-BFD1AFEDDE4B}" destId="{BA9B72C8-D68E-4892-AB84-24967CD89552}" srcOrd="0" destOrd="0" presId="urn:microsoft.com/office/officeart/2005/8/layout/list1"/>
    <dgm:cxn modelId="{356F61BF-7ED1-4A8A-9E74-BAD66A2A5873}" type="presParOf" srcId="{2BB78BB1-82B2-4FF3-A204-BFD1AFEDDE4B}" destId="{8F7EDFF7-ECCA-4D89-B746-DA1AF682B35F}" srcOrd="1" destOrd="0" presId="urn:microsoft.com/office/officeart/2005/8/layout/list1"/>
    <dgm:cxn modelId="{DC65EDD5-45FE-4EF2-A63A-B7FE3ADCB5EA}" type="presParOf" srcId="{8E5BFB00-F726-4139-AD0E-8517A94BCF5E}" destId="{52D399AA-0D89-4184-8A22-211F729868B0}" srcOrd="17" destOrd="0" presId="urn:microsoft.com/office/officeart/2005/8/layout/list1"/>
    <dgm:cxn modelId="{EF7E21C9-9151-4D40-A373-A324942F8889}" type="presParOf" srcId="{8E5BFB00-F726-4139-AD0E-8517A94BCF5E}" destId="{89FE7910-A7AD-44A6-8E26-C2952C177D2C}" srcOrd="18"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D9CC945B-37AB-476B-8DF8-2AEFCC461B35}" type="doc">
      <dgm:prSet loTypeId="urn:microsoft.com/office/officeart/2005/8/layout/list1" loCatId="list" qsTypeId="urn:microsoft.com/office/officeart/2005/8/quickstyle/simple1" qsCatId="simple" csTypeId="urn:microsoft.com/office/officeart/2005/8/colors/colorful1" csCatId="colorful" phldr="1"/>
      <dgm:spPr/>
      <dgm:t>
        <a:bodyPr/>
        <a:lstStyle/>
        <a:p>
          <a:endParaRPr lang="en-US"/>
        </a:p>
      </dgm:t>
    </dgm:pt>
    <dgm:pt modelId="{CDFB9DBD-B5B4-46D1-8E88-B47B38B36B18}">
      <dgm:prSet phldrT="[Text]"/>
      <dgm:spPr/>
      <dgm:t>
        <a:bodyPr/>
        <a:lstStyle/>
        <a:p>
          <a:r>
            <a:rPr lang="en-US"/>
            <a:t>Making Decisions and Solving Problems</a:t>
          </a:r>
        </a:p>
      </dgm:t>
    </dgm:pt>
    <dgm:pt modelId="{9BA47D3C-61A7-4A5C-9FE6-81C76D9BFF0C}" type="parTrans" cxnId="{112EB915-C235-44C3-B428-2FE902F3A2AB}">
      <dgm:prSet/>
      <dgm:spPr/>
      <dgm:t>
        <a:bodyPr/>
        <a:lstStyle/>
        <a:p>
          <a:endParaRPr lang="en-US"/>
        </a:p>
      </dgm:t>
    </dgm:pt>
    <dgm:pt modelId="{F2AD7C7D-34AF-4C88-96FD-89A91032CE8A}" type="sibTrans" cxnId="{112EB915-C235-44C3-B428-2FE902F3A2AB}">
      <dgm:prSet/>
      <dgm:spPr/>
      <dgm:t>
        <a:bodyPr/>
        <a:lstStyle/>
        <a:p>
          <a:endParaRPr lang="en-US"/>
        </a:p>
      </dgm:t>
    </dgm:pt>
    <dgm:pt modelId="{065A87B8-4297-4A9A-8D69-C39A8E1D9DED}">
      <dgm:prSet phldrT="[Text]"/>
      <dgm:spPr/>
      <dgm:t>
        <a:bodyPr/>
        <a:lstStyle/>
        <a:p>
          <a:r>
            <a:rPr lang="en-US" b="0" i="0" u="none"/>
            <a:t>Inspecting Equipment, Structures, or Materials</a:t>
          </a:r>
          <a:endParaRPr lang="en-US"/>
        </a:p>
      </dgm:t>
    </dgm:pt>
    <dgm:pt modelId="{D33EADD6-FD9D-4116-8C59-564D668F2A7F}" type="parTrans" cxnId="{7710D124-B201-4684-A858-2EA012FA10D8}">
      <dgm:prSet/>
      <dgm:spPr/>
      <dgm:t>
        <a:bodyPr/>
        <a:lstStyle/>
        <a:p>
          <a:endParaRPr lang="en-US"/>
        </a:p>
      </dgm:t>
    </dgm:pt>
    <dgm:pt modelId="{9E65847C-9BFF-4F2B-B4FA-A8663D509398}" type="sibTrans" cxnId="{7710D124-B201-4684-A858-2EA012FA10D8}">
      <dgm:prSet/>
      <dgm:spPr/>
      <dgm:t>
        <a:bodyPr/>
        <a:lstStyle/>
        <a:p>
          <a:endParaRPr lang="en-US"/>
        </a:p>
      </dgm:t>
    </dgm:pt>
    <dgm:pt modelId="{6A6F132F-4B02-48C1-9181-7F1DE1BF98BA}">
      <dgm:prSet phldrT="[Text]"/>
      <dgm:spPr/>
      <dgm:t>
        <a:bodyPr/>
        <a:lstStyle/>
        <a:p>
          <a:r>
            <a:rPr lang="en-US" b="0" i="0" u="none"/>
            <a:t>Communicating with Supervisors, Peers, or Subordinates</a:t>
          </a:r>
          <a:endParaRPr lang="en-US"/>
        </a:p>
      </dgm:t>
    </dgm:pt>
    <dgm:pt modelId="{414FFE85-CDEF-49BF-97B1-E6C2A5E322D0}" type="parTrans" cxnId="{A56F0234-531E-4F12-804A-5CB8E77161C8}">
      <dgm:prSet/>
      <dgm:spPr/>
      <dgm:t>
        <a:bodyPr/>
        <a:lstStyle/>
        <a:p>
          <a:endParaRPr lang="en-US"/>
        </a:p>
      </dgm:t>
    </dgm:pt>
    <dgm:pt modelId="{EE3B1745-D6A1-4535-89B0-007C416E3791}" type="sibTrans" cxnId="{A56F0234-531E-4F12-804A-5CB8E77161C8}">
      <dgm:prSet/>
      <dgm:spPr/>
      <dgm:t>
        <a:bodyPr/>
        <a:lstStyle/>
        <a:p>
          <a:endParaRPr lang="en-US"/>
        </a:p>
      </dgm:t>
    </dgm:pt>
    <dgm:pt modelId="{653052CE-F0A9-407C-B9B3-6A6B3B338B6F}">
      <dgm:prSet/>
      <dgm:spPr/>
      <dgm:t>
        <a:bodyPr/>
        <a:lstStyle/>
        <a:p>
          <a:r>
            <a:rPr lang="en-US" b="0" i="0" u="none"/>
            <a:t>Analyzing information and evaluating results to choose the best solution and solve problems.</a:t>
          </a:r>
          <a:endParaRPr lang="en-US"/>
        </a:p>
      </dgm:t>
    </dgm:pt>
    <dgm:pt modelId="{AF8F700B-4494-4E6F-965E-3B988D328254}" type="parTrans" cxnId="{40E1A99D-AEE3-488A-8977-828256FDA4E7}">
      <dgm:prSet/>
      <dgm:spPr/>
      <dgm:t>
        <a:bodyPr/>
        <a:lstStyle/>
        <a:p>
          <a:endParaRPr lang="en-US"/>
        </a:p>
      </dgm:t>
    </dgm:pt>
    <dgm:pt modelId="{2C9571BF-22B2-4A06-A7BC-DE1392EC4D6B}" type="sibTrans" cxnId="{40E1A99D-AEE3-488A-8977-828256FDA4E7}">
      <dgm:prSet/>
      <dgm:spPr/>
      <dgm:t>
        <a:bodyPr/>
        <a:lstStyle/>
        <a:p>
          <a:endParaRPr lang="en-US"/>
        </a:p>
      </dgm:t>
    </dgm:pt>
    <dgm:pt modelId="{A801E85C-0FA5-42F4-92C8-B7E852E1D614}">
      <dgm:prSet/>
      <dgm:spPr/>
      <dgm:t>
        <a:bodyPr/>
        <a:lstStyle/>
        <a:p>
          <a:r>
            <a:rPr lang="en-US" b="0" i="0" u="none"/>
            <a:t>Inspecting equipment, structures, or materials to identify the cause of errors or other problems or defects.</a:t>
          </a:r>
          <a:endParaRPr lang="en-US"/>
        </a:p>
      </dgm:t>
    </dgm:pt>
    <dgm:pt modelId="{0EFE07CE-5F3F-46A5-928A-06A6408BD2E4}" type="parTrans" cxnId="{972B3ECF-F5A2-46BE-81D0-76CF96A947E3}">
      <dgm:prSet/>
      <dgm:spPr/>
      <dgm:t>
        <a:bodyPr/>
        <a:lstStyle/>
        <a:p>
          <a:endParaRPr lang="en-US"/>
        </a:p>
      </dgm:t>
    </dgm:pt>
    <dgm:pt modelId="{48F9B597-B692-4B0D-B139-221CDFFA87B4}" type="sibTrans" cxnId="{972B3ECF-F5A2-46BE-81D0-76CF96A947E3}">
      <dgm:prSet/>
      <dgm:spPr/>
      <dgm:t>
        <a:bodyPr/>
        <a:lstStyle/>
        <a:p>
          <a:endParaRPr lang="en-US"/>
        </a:p>
      </dgm:t>
    </dgm:pt>
    <dgm:pt modelId="{BA2CDDE8-C577-4982-A17D-5E22B5D232ED}">
      <dgm:prSet/>
      <dgm:spPr/>
      <dgm:t>
        <a:bodyPr/>
        <a:lstStyle/>
        <a:p>
          <a:r>
            <a:rPr lang="en-US" b="0" i="0" u="none"/>
            <a:t>Providing information to supervisors, co-workers, and subordinates by telephone, in written form, e-mail, or in person.</a:t>
          </a:r>
          <a:endParaRPr lang="en-US"/>
        </a:p>
      </dgm:t>
    </dgm:pt>
    <dgm:pt modelId="{72B57A8E-DFD7-4C35-BEF5-8131D512A258}" type="parTrans" cxnId="{4EEDC9C8-3F0F-40EC-B691-6D5DBD0F85FD}">
      <dgm:prSet/>
      <dgm:spPr/>
      <dgm:t>
        <a:bodyPr/>
        <a:lstStyle/>
        <a:p>
          <a:endParaRPr lang="en-US"/>
        </a:p>
      </dgm:t>
    </dgm:pt>
    <dgm:pt modelId="{1B13DFF9-92A8-413E-BA7B-5C16F80D4213}" type="sibTrans" cxnId="{4EEDC9C8-3F0F-40EC-B691-6D5DBD0F85FD}">
      <dgm:prSet/>
      <dgm:spPr/>
      <dgm:t>
        <a:bodyPr/>
        <a:lstStyle/>
        <a:p>
          <a:endParaRPr lang="en-US"/>
        </a:p>
      </dgm:t>
    </dgm:pt>
    <dgm:pt modelId="{796F4778-E696-4169-BCB8-F68AE5493137}">
      <dgm:prSet/>
      <dgm:spPr/>
      <dgm:t>
        <a:bodyPr/>
        <a:lstStyle/>
        <a:p>
          <a:r>
            <a:rPr lang="en-US" b="0" i="0" u="none"/>
            <a:t>Repairing and Maintaining Mechanical Equipment</a:t>
          </a:r>
          <a:endParaRPr lang="en-US"/>
        </a:p>
      </dgm:t>
    </dgm:pt>
    <dgm:pt modelId="{0E4C9A6E-FD35-4F77-854A-A1DF6C113953}" type="parTrans" cxnId="{0A0E0C1A-A513-4A99-9223-4468C3734EBE}">
      <dgm:prSet/>
      <dgm:spPr/>
      <dgm:t>
        <a:bodyPr/>
        <a:lstStyle/>
        <a:p>
          <a:endParaRPr lang="en-US"/>
        </a:p>
      </dgm:t>
    </dgm:pt>
    <dgm:pt modelId="{C1AB0420-4ED6-49F1-8D45-F9036DC01B85}" type="sibTrans" cxnId="{0A0E0C1A-A513-4A99-9223-4468C3734EBE}">
      <dgm:prSet/>
      <dgm:spPr/>
      <dgm:t>
        <a:bodyPr/>
        <a:lstStyle/>
        <a:p>
          <a:endParaRPr lang="en-US"/>
        </a:p>
      </dgm:t>
    </dgm:pt>
    <dgm:pt modelId="{52B610E7-683F-4CC9-8A3C-84639F2524EC}">
      <dgm:prSet/>
      <dgm:spPr/>
      <dgm:t>
        <a:bodyPr/>
        <a:lstStyle/>
        <a:p>
          <a:r>
            <a:rPr lang="en-US" b="0" i="0" u="none"/>
            <a:t>Servicing, repairing, adjusting, and testing machines, devices, moving parts, and equipment that operate primarily on the basis of mechanical (not electronic) principles.</a:t>
          </a:r>
          <a:endParaRPr lang="en-US"/>
        </a:p>
      </dgm:t>
    </dgm:pt>
    <dgm:pt modelId="{B5300DF2-3820-40A4-9025-2F94424A6A4F}" type="parTrans" cxnId="{75992B94-1200-4A47-8965-ABEB2FA5910B}">
      <dgm:prSet/>
      <dgm:spPr/>
      <dgm:t>
        <a:bodyPr/>
        <a:lstStyle/>
        <a:p>
          <a:endParaRPr lang="en-US"/>
        </a:p>
      </dgm:t>
    </dgm:pt>
    <dgm:pt modelId="{40F204C2-9C2D-4272-9187-EF76317B5C4D}" type="sibTrans" cxnId="{75992B94-1200-4A47-8965-ABEB2FA5910B}">
      <dgm:prSet/>
      <dgm:spPr/>
      <dgm:t>
        <a:bodyPr/>
        <a:lstStyle/>
        <a:p>
          <a:endParaRPr lang="en-US"/>
        </a:p>
      </dgm:t>
    </dgm:pt>
    <dgm:pt modelId="{CB341252-6E4E-4ABE-B5AA-756FB5DF9D02}">
      <dgm:prSet/>
      <dgm:spPr/>
      <dgm:t>
        <a:bodyPr/>
        <a:lstStyle/>
        <a:p>
          <a:r>
            <a:rPr lang="en-US" b="0" i="0" u="none"/>
            <a:t>Getting Information</a:t>
          </a:r>
          <a:endParaRPr lang="en-US"/>
        </a:p>
      </dgm:t>
    </dgm:pt>
    <dgm:pt modelId="{FFF912D7-AA1F-4940-8E9B-DD216D26BED8}" type="parTrans" cxnId="{A4A97D27-19DC-4810-9319-3A804ADB0F9F}">
      <dgm:prSet/>
      <dgm:spPr/>
      <dgm:t>
        <a:bodyPr/>
        <a:lstStyle/>
        <a:p>
          <a:endParaRPr lang="en-US"/>
        </a:p>
      </dgm:t>
    </dgm:pt>
    <dgm:pt modelId="{4F42C4DD-2E58-4A46-9F33-63A5129631F3}" type="sibTrans" cxnId="{A4A97D27-19DC-4810-9319-3A804ADB0F9F}">
      <dgm:prSet/>
      <dgm:spPr/>
      <dgm:t>
        <a:bodyPr/>
        <a:lstStyle/>
        <a:p>
          <a:endParaRPr lang="en-US"/>
        </a:p>
      </dgm:t>
    </dgm:pt>
    <dgm:pt modelId="{9149A8DF-B847-486C-B95F-D8A20CE64B9A}">
      <dgm:prSet/>
      <dgm:spPr/>
      <dgm:t>
        <a:bodyPr/>
        <a:lstStyle/>
        <a:p>
          <a:r>
            <a:rPr lang="en-US" b="0" i="0" u="none"/>
            <a:t>Observing, receiving, and otherwise obtaining information from all relevant sources.</a:t>
          </a:r>
          <a:endParaRPr lang="en-US"/>
        </a:p>
      </dgm:t>
    </dgm:pt>
    <dgm:pt modelId="{A36124A6-4047-499F-9A6A-1CD4D95CE9D1}" type="parTrans" cxnId="{5CDD5877-13FC-413F-BE6F-AE632883B33D}">
      <dgm:prSet/>
      <dgm:spPr/>
      <dgm:t>
        <a:bodyPr/>
        <a:lstStyle/>
        <a:p>
          <a:endParaRPr lang="en-US"/>
        </a:p>
      </dgm:t>
    </dgm:pt>
    <dgm:pt modelId="{C4D549DA-36F2-411A-AE49-4DF32AE00FA0}" type="sibTrans" cxnId="{5CDD5877-13FC-413F-BE6F-AE632883B33D}">
      <dgm:prSet/>
      <dgm:spPr/>
      <dgm:t>
        <a:bodyPr/>
        <a:lstStyle/>
        <a:p>
          <a:endParaRPr lang="en-US"/>
        </a:p>
      </dgm:t>
    </dgm:pt>
    <dgm:pt modelId="{8E5BFB00-F726-4139-AD0E-8517A94BCF5E}" type="pres">
      <dgm:prSet presAssocID="{D9CC945B-37AB-476B-8DF8-2AEFCC461B35}" presName="linear" presStyleCnt="0">
        <dgm:presLayoutVars>
          <dgm:dir/>
          <dgm:animLvl val="lvl"/>
          <dgm:resizeHandles val="exact"/>
        </dgm:presLayoutVars>
      </dgm:prSet>
      <dgm:spPr/>
    </dgm:pt>
    <dgm:pt modelId="{0182CFF2-CE0B-45DB-AAB2-11CDFF5FFB40}" type="pres">
      <dgm:prSet presAssocID="{CDFB9DBD-B5B4-46D1-8E88-B47B38B36B18}" presName="parentLin" presStyleCnt="0"/>
      <dgm:spPr/>
    </dgm:pt>
    <dgm:pt modelId="{4ADE522E-5271-4DB2-BB78-8FBE7CD7AC12}" type="pres">
      <dgm:prSet presAssocID="{CDFB9DBD-B5B4-46D1-8E88-B47B38B36B18}" presName="parentLeftMargin" presStyleLbl="node1" presStyleIdx="0" presStyleCnt="5"/>
      <dgm:spPr/>
    </dgm:pt>
    <dgm:pt modelId="{E37C746B-97DF-47E9-8A3A-7ADE24C77FD7}" type="pres">
      <dgm:prSet presAssocID="{CDFB9DBD-B5B4-46D1-8E88-B47B38B36B18}" presName="parentText" presStyleLbl="node1" presStyleIdx="0" presStyleCnt="5">
        <dgm:presLayoutVars>
          <dgm:chMax val="0"/>
          <dgm:bulletEnabled val="1"/>
        </dgm:presLayoutVars>
      </dgm:prSet>
      <dgm:spPr/>
    </dgm:pt>
    <dgm:pt modelId="{EA1BE978-E36E-4EA2-80F9-02C51BFEA27B}" type="pres">
      <dgm:prSet presAssocID="{CDFB9DBD-B5B4-46D1-8E88-B47B38B36B18}" presName="negativeSpace" presStyleCnt="0"/>
      <dgm:spPr/>
    </dgm:pt>
    <dgm:pt modelId="{8FBBB9A6-19C2-4E36-9FCA-E6231E4522FC}" type="pres">
      <dgm:prSet presAssocID="{CDFB9DBD-B5B4-46D1-8E88-B47B38B36B18}" presName="childText" presStyleLbl="conFgAcc1" presStyleIdx="0" presStyleCnt="5">
        <dgm:presLayoutVars>
          <dgm:bulletEnabled val="1"/>
        </dgm:presLayoutVars>
      </dgm:prSet>
      <dgm:spPr/>
    </dgm:pt>
    <dgm:pt modelId="{6D287C1B-EE05-4919-9821-0138F4C3C823}" type="pres">
      <dgm:prSet presAssocID="{F2AD7C7D-34AF-4C88-96FD-89A91032CE8A}" presName="spaceBetweenRectangles" presStyleCnt="0"/>
      <dgm:spPr/>
    </dgm:pt>
    <dgm:pt modelId="{C13697E9-A93F-4C6C-AA0A-217185515924}" type="pres">
      <dgm:prSet presAssocID="{065A87B8-4297-4A9A-8D69-C39A8E1D9DED}" presName="parentLin" presStyleCnt="0"/>
      <dgm:spPr/>
    </dgm:pt>
    <dgm:pt modelId="{34EDC653-A857-4904-9E17-5A81AC781936}" type="pres">
      <dgm:prSet presAssocID="{065A87B8-4297-4A9A-8D69-C39A8E1D9DED}" presName="parentLeftMargin" presStyleLbl="node1" presStyleIdx="0" presStyleCnt="5"/>
      <dgm:spPr/>
    </dgm:pt>
    <dgm:pt modelId="{1FF0738B-32F3-4681-8CD7-1AC8FD7B01B6}" type="pres">
      <dgm:prSet presAssocID="{065A87B8-4297-4A9A-8D69-C39A8E1D9DED}" presName="parentText" presStyleLbl="node1" presStyleIdx="1" presStyleCnt="5">
        <dgm:presLayoutVars>
          <dgm:chMax val="0"/>
          <dgm:bulletEnabled val="1"/>
        </dgm:presLayoutVars>
      </dgm:prSet>
      <dgm:spPr/>
    </dgm:pt>
    <dgm:pt modelId="{A1153C94-C76C-4A12-81AD-101B35028251}" type="pres">
      <dgm:prSet presAssocID="{065A87B8-4297-4A9A-8D69-C39A8E1D9DED}" presName="negativeSpace" presStyleCnt="0"/>
      <dgm:spPr/>
    </dgm:pt>
    <dgm:pt modelId="{9C9D41BF-3766-45F2-8A73-6D410F3C2375}" type="pres">
      <dgm:prSet presAssocID="{065A87B8-4297-4A9A-8D69-C39A8E1D9DED}" presName="childText" presStyleLbl="conFgAcc1" presStyleIdx="1" presStyleCnt="5">
        <dgm:presLayoutVars>
          <dgm:bulletEnabled val="1"/>
        </dgm:presLayoutVars>
      </dgm:prSet>
      <dgm:spPr/>
    </dgm:pt>
    <dgm:pt modelId="{EBB83D72-5F1E-4F11-BA8A-31FE00F58A81}" type="pres">
      <dgm:prSet presAssocID="{9E65847C-9BFF-4F2B-B4FA-A8663D509398}" presName="spaceBetweenRectangles" presStyleCnt="0"/>
      <dgm:spPr/>
    </dgm:pt>
    <dgm:pt modelId="{07D56E5B-C0A3-4634-813E-A6AA636589AF}" type="pres">
      <dgm:prSet presAssocID="{6A6F132F-4B02-48C1-9181-7F1DE1BF98BA}" presName="parentLin" presStyleCnt="0"/>
      <dgm:spPr/>
    </dgm:pt>
    <dgm:pt modelId="{8E08C15D-6F6E-42B0-A527-C9C8FD6FD781}" type="pres">
      <dgm:prSet presAssocID="{6A6F132F-4B02-48C1-9181-7F1DE1BF98BA}" presName="parentLeftMargin" presStyleLbl="node1" presStyleIdx="1" presStyleCnt="5"/>
      <dgm:spPr/>
    </dgm:pt>
    <dgm:pt modelId="{B6E1B667-FE68-451E-9C84-0CC5F5FE4CCE}" type="pres">
      <dgm:prSet presAssocID="{6A6F132F-4B02-48C1-9181-7F1DE1BF98BA}" presName="parentText" presStyleLbl="node1" presStyleIdx="2" presStyleCnt="5">
        <dgm:presLayoutVars>
          <dgm:chMax val="0"/>
          <dgm:bulletEnabled val="1"/>
        </dgm:presLayoutVars>
      </dgm:prSet>
      <dgm:spPr/>
    </dgm:pt>
    <dgm:pt modelId="{5DDF91E7-8B97-4D59-A7A8-9306404F3FDF}" type="pres">
      <dgm:prSet presAssocID="{6A6F132F-4B02-48C1-9181-7F1DE1BF98BA}" presName="negativeSpace" presStyleCnt="0"/>
      <dgm:spPr/>
    </dgm:pt>
    <dgm:pt modelId="{F588DD5F-5B2E-4422-B424-FC8802BFAB6C}" type="pres">
      <dgm:prSet presAssocID="{6A6F132F-4B02-48C1-9181-7F1DE1BF98BA}" presName="childText" presStyleLbl="conFgAcc1" presStyleIdx="2" presStyleCnt="5">
        <dgm:presLayoutVars>
          <dgm:bulletEnabled val="1"/>
        </dgm:presLayoutVars>
      </dgm:prSet>
      <dgm:spPr/>
    </dgm:pt>
    <dgm:pt modelId="{A59B06FC-FC1E-4721-AFC0-A49CF42064EE}" type="pres">
      <dgm:prSet presAssocID="{EE3B1745-D6A1-4535-89B0-007C416E3791}" presName="spaceBetweenRectangles" presStyleCnt="0"/>
      <dgm:spPr/>
    </dgm:pt>
    <dgm:pt modelId="{C3F4E645-BE5F-4BEA-8C44-F157B297457B}" type="pres">
      <dgm:prSet presAssocID="{796F4778-E696-4169-BCB8-F68AE5493137}" presName="parentLin" presStyleCnt="0"/>
      <dgm:spPr/>
    </dgm:pt>
    <dgm:pt modelId="{0DE4B340-6FAF-4C4E-A85C-8C9C91D81B18}" type="pres">
      <dgm:prSet presAssocID="{796F4778-E696-4169-BCB8-F68AE5493137}" presName="parentLeftMargin" presStyleLbl="node1" presStyleIdx="2" presStyleCnt="5"/>
      <dgm:spPr/>
    </dgm:pt>
    <dgm:pt modelId="{9D7F744B-916E-4EAB-8AF2-38D5E887A897}" type="pres">
      <dgm:prSet presAssocID="{796F4778-E696-4169-BCB8-F68AE5493137}" presName="parentText" presStyleLbl="node1" presStyleIdx="3" presStyleCnt="5">
        <dgm:presLayoutVars>
          <dgm:chMax val="0"/>
          <dgm:bulletEnabled val="1"/>
        </dgm:presLayoutVars>
      </dgm:prSet>
      <dgm:spPr/>
    </dgm:pt>
    <dgm:pt modelId="{4AC32188-B282-4BD1-8F0C-5E14F69FC12C}" type="pres">
      <dgm:prSet presAssocID="{796F4778-E696-4169-BCB8-F68AE5493137}" presName="negativeSpace" presStyleCnt="0"/>
      <dgm:spPr/>
    </dgm:pt>
    <dgm:pt modelId="{53A3C797-5C37-4001-98F4-923CB1CB87D4}" type="pres">
      <dgm:prSet presAssocID="{796F4778-E696-4169-BCB8-F68AE5493137}" presName="childText" presStyleLbl="conFgAcc1" presStyleIdx="3" presStyleCnt="5">
        <dgm:presLayoutVars>
          <dgm:bulletEnabled val="1"/>
        </dgm:presLayoutVars>
      </dgm:prSet>
      <dgm:spPr/>
    </dgm:pt>
    <dgm:pt modelId="{0E806F87-9207-423F-9A87-8E1A56A21BD6}" type="pres">
      <dgm:prSet presAssocID="{C1AB0420-4ED6-49F1-8D45-F9036DC01B85}" presName="spaceBetweenRectangles" presStyleCnt="0"/>
      <dgm:spPr/>
    </dgm:pt>
    <dgm:pt modelId="{048CE1B9-9DD3-45FA-814D-3DEA9C22F4F0}" type="pres">
      <dgm:prSet presAssocID="{CB341252-6E4E-4ABE-B5AA-756FB5DF9D02}" presName="parentLin" presStyleCnt="0"/>
      <dgm:spPr/>
    </dgm:pt>
    <dgm:pt modelId="{65BBB63E-53C1-49E1-91CC-11BA1CEEB1F0}" type="pres">
      <dgm:prSet presAssocID="{CB341252-6E4E-4ABE-B5AA-756FB5DF9D02}" presName="parentLeftMargin" presStyleLbl="node1" presStyleIdx="3" presStyleCnt="5"/>
      <dgm:spPr/>
    </dgm:pt>
    <dgm:pt modelId="{45CBA705-EC63-4235-A169-F4C0F090024B}" type="pres">
      <dgm:prSet presAssocID="{CB341252-6E4E-4ABE-B5AA-756FB5DF9D02}" presName="parentText" presStyleLbl="node1" presStyleIdx="4" presStyleCnt="5">
        <dgm:presLayoutVars>
          <dgm:chMax val="0"/>
          <dgm:bulletEnabled val="1"/>
        </dgm:presLayoutVars>
      </dgm:prSet>
      <dgm:spPr/>
    </dgm:pt>
    <dgm:pt modelId="{25A045D4-2957-4132-B7FF-66CC185EF242}" type="pres">
      <dgm:prSet presAssocID="{CB341252-6E4E-4ABE-B5AA-756FB5DF9D02}" presName="negativeSpace" presStyleCnt="0"/>
      <dgm:spPr/>
    </dgm:pt>
    <dgm:pt modelId="{C591C178-DDE4-4057-86F7-14B02AA2A6E5}" type="pres">
      <dgm:prSet presAssocID="{CB341252-6E4E-4ABE-B5AA-756FB5DF9D02}" presName="childText" presStyleLbl="conFgAcc1" presStyleIdx="4" presStyleCnt="5">
        <dgm:presLayoutVars>
          <dgm:bulletEnabled val="1"/>
        </dgm:presLayoutVars>
      </dgm:prSet>
      <dgm:spPr/>
    </dgm:pt>
  </dgm:ptLst>
  <dgm:cxnLst>
    <dgm:cxn modelId="{112EB915-C235-44C3-B428-2FE902F3A2AB}" srcId="{D9CC945B-37AB-476B-8DF8-2AEFCC461B35}" destId="{CDFB9DBD-B5B4-46D1-8E88-B47B38B36B18}" srcOrd="0" destOrd="0" parTransId="{9BA47D3C-61A7-4A5C-9FE6-81C76D9BFF0C}" sibTransId="{F2AD7C7D-34AF-4C88-96FD-89A91032CE8A}"/>
    <dgm:cxn modelId="{0A0E0C1A-A513-4A99-9223-4468C3734EBE}" srcId="{D9CC945B-37AB-476B-8DF8-2AEFCC461B35}" destId="{796F4778-E696-4169-BCB8-F68AE5493137}" srcOrd="3" destOrd="0" parTransId="{0E4C9A6E-FD35-4F77-854A-A1DF6C113953}" sibTransId="{C1AB0420-4ED6-49F1-8D45-F9036DC01B85}"/>
    <dgm:cxn modelId="{B7AF261D-E48A-4C8C-BAD2-01E310E919D5}" type="presOf" srcId="{52B610E7-683F-4CC9-8A3C-84639F2524EC}" destId="{53A3C797-5C37-4001-98F4-923CB1CB87D4}" srcOrd="0" destOrd="0" presId="urn:microsoft.com/office/officeart/2005/8/layout/list1"/>
    <dgm:cxn modelId="{02761A20-7CD5-4DBE-AC80-0D8462DFA6E9}" type="presOf" srcId="{BA2CDDE8-C577-4982-A17D-5E22B5D232ED}" destId="{F588DD5F-5B2E-4422-B424-FC8802BFAB6C}" srcOrd="0" destOrd="0" presId="urn:microsoft.com/office/officeart/2005/8/layout/list1"/>
    <dgm:cxn modelId="{7710D124-B201-4684-A858-2EA012FA10D8}" srcId="{D9CC945B-37AB-476B-8DF8-2AEFCC461B35}" destId="{065A87B8-4297-4A9A-8D69-C39A8E1D9DED}" srcOrd="1" destOrd="0" parTransId="{D33EADD6-FD9D-4116-8C59-564D668F2A7F}" sibTransId="{9E65847C-9BFF-4F2B-B4FA-A8663D509398}"/>
    <dgm:cxn modelId="{A4A97D27-19DC-4810-9319-3A804ADB0F9F}" srcId="{D9CC945B-37AB-476B-8DF8-2AEFCC461B35}" destId="{CB341252-6E4E-4ABE-B5AA-756FB5DF9D02}" srcOrd="4" destOrd="0" parTransId="{FFF912D7-AA1F-4940-8E9B-DD216D26BED8}" sibTransId="{4F42C4DD-2E58-4A46-9F33-63A5129631F3}"/>
    <dgm:cxn modelId="{5A7CBE29-0FE2-4EE7-93D8-E65A6DE1F8D9}" type="presOf" srcId="{065A87B8-4297-4A9A-8D69-C39A8E1D9DED}" destId="{34EDC653-A857-4904-9E17-5A81AC781936}" srcOrd="0" destOrd="0" presId="urn:microsoft.com/office/officeart/2005/8/layout/list1"/>
    <dgm:cxn modelId="{2AB6962D-B85F-47DA-9E19-BF6AEB6609C1}" type="presOf" srcId="{653052CE-F0A9-407C-B9B3-6A6B3B338B6F}" destId="{8FBBB9A6-19C2-4E36-9FCA-E6231E4522FC}" srcOrd="0" destOrd="0" presId="urn:microsoft.com/office/officeart/2005/8/layout/list1"/>
    <dgm:cxn modelId="{A56F0234-531E-4F12-804A-5CB8E77161C8}" srcId="{D9CC945B-37AB-476B-8DF8-2AEFCC461B35}" destId="{6A6F132F-4B02-48C1-9181-7F1DE1BF98BA}" srcOrd="2" destOrd="0" parTransId="{414FFE85-CDEF-49BF-97B1-E6C2A5E322D0}" sibTransId="{EE3B1745-D6A1-4535-89B0-007C416E3791}"/>
    <dgm:cxn modelId="{09B86D37-3847-4D7E-8551-D03EE5664F8C}" type="presOf" srcId="{796F4778-E696-4169-BCB8-F68AE5493137}" destId="{0DE4B340-6FAF-4C4E-A85C-8C9C91D81B18}" srcOrd="0" destOrd="0" presId="urn:microsoft.com/office/officeart/2005/8/layout/list1"/>
    <dgm:cxn modelId="{93EFBB43-DEFB-411D-B4D1-D24F9E8CEB6E}" type="presOf" srcId="{A801E85C-0FA5-42F4-92C8-B7E852E1D614}" destId="{9C9D41BF-3766-45F2-8A73-6D410F3C2375}" srcOrd="0" destOrd="0" presId="urn:microsoft.com/office/officeart/2005/8/layout/list1"/>
    <dgm:cxn modelId="{DCB2DB49-9E81-4534-A438-DC49F90E77B1}" type="presOf" srcId="{065A87B8-4297-4A9A-8D69-C39A8E1D9DED}" destId="{1FF0738B-32F3-4681-8CD7-1AC8FD7B01B6}" srcOrd="1" destOrd="0" presId="urn:microsoft.com/office/officeart/2005/8/layout/list1"/>
    <dgm:cxn modelId="{E6BCD14D-6E3C-4BCB-A8B4-38640C878462}" type="presOf" srcId="{796F4778-E696-4169-BCB8-F68AE5493137}" destId="{9D7F744B-916E-4EAB-8AF2-38D5E887A897}" srcOrd="1" destOrd="0" presId="urn:microsoft.com/office/officeart/2005/8/layout/list1"/>
    <dgm:cxn modelId="{5CDD5877-13FC-413F-BE6F-AE632883B33D}" srcId="{CB341252-6E4E-4ABE-B5AA-756FB5DF9D02}" destId="{9149A8DF-B847-486C-B95F-D8A20CE64B9A}" srcOrd="0" destOrd="0" parTransId="{A36124A6-4047-499F-9A6A-1CD4D95CE9D1}" sibTransId="{C4D549DA-36F2-411A-AE49-4DF32AE00FA0}"/>
    <dgm:cxn modelId="{24940D89-B8F5-493E-B184-D9B43898F67A}" type="presOf" srcId="{9149A8DF-B847-486C-B95F-D8A20CE64B9A}" destId="{C591C178-DDE4-4057-86F7-14B02AA2A6E5}" srcOrd="0" destOrd="0" presId="urn:microsoft.com/office/officeart/2005/8/layout/list1"/>
    <dgm:cxn modelId="{75992B94-1200-4A47-8965-ABEB2FA5910B}" srcId="{796F4778-E696-4169-BCB8-F68AE5493137}" destId="{52B610E7-683F-4CC9-8A3C-84639F2524EC}" srcOrd="0" destOrd="0" parTransId="{B5300DF2-3820-40A4-9025-2F94424A6A4F}" sibTransId="{40F204C2-9C2D-4272-9187-EF76317B5C4D}"/>
    <dgm:cxn modelId="{40E1A99D-AEE3-488A-8977-828256FDA4E7}" srcId="{CDFB9DBD-B5B4-46D1-8E88-B47B38B36B18}" destId="{653052CE-F0A9-407C-B9B3-6A6B3B338B6F}" srcOrd="0" destOrd="0" parTransId="{AF8F700B-4494-4E6F-965E-3B988D328254}" sibTransId="{2C9571BF-22B2-4A06-A7BC-DE1392EC4D6B}"/>
    <dgm:cxn modelId="{536B90BE-D3F4-4AE9-BA68-29FC80296179}" type="presOf" srcId="{D9CC945B-37AB-476B-8DF8-2AEFCC461B35}" destId="{8E5BFB00-F726-4139-AD0E-8517A94BCF5E}" srcOrd="0" destOrd="0" presId="urn:microsoft.com/office/officeart/2005/8/layout/list1"/>
    <dgm:cxn modelId="{85821BC2-8153-4F0F-B505-054B27EAF5A9}" type="presOf" srcId="{6A6F132F-4B02-48C1-9181-7F1DE1BF98BA}" destId="{B6E1B667-FE68-451E-9C84-0CC5F5FE4CCE}" srcOrd="1" destOrd="0" presId="urn:microsoft.com/office/officeart/2005/8/layout/list1"/>
    <dgm:cxn modelId="{64CC31C2-EA23-4964-9B4B-D27389B1889D}" type="presOf" srcId="{CB341252-6E4E-4ABE-B5AA-756FB5DF9D02}" destId="{65BBB63E-53C1-49E1-91CC-11BA1CEEB1F0}" srcOrd="0" destOrd="0" presId="urn:microsoft.com/office/officeart/2005/8/layout/list1"/>
    <dgm:cxn modelId="{4EEDC9C8-3F0F-40EC-B691-6D5DBD0F85FD}" srcId="{6A6F132F-4B02-48C1-9181-7F1DE1BF98BA}" destId="{BA2CDDE8-C577-4982-A17D-5E22B5D232ED}" srcOrd="0" destOrd="0" parTransId="{72B57A8E-DFD7-4C35-BEF5-8131D512A258}" sibTransId="{1B13DFF9-92A8-413E-BA7B-5C16F80D4213}"/>
    <dgm:cxn modelId="{787704CF-04A5-4EEB-82DC-E4AA78A1B6A9}" type="presOf" srcId="{CDFB9DBD-B5B4-46D1-8E88-B47B38B36B18}" destId="{4ADE522E-5271-4DB2-BB78-8FBE7CD7AC12}" srcOrd="0" destOrd="0" presId="urn:microsoft.com/office/officeart/2005/8/layout/list1"/>
    <dgm:cxn modelId="{972B3ECF-F5A2-46BE-81D0-76CF96A947E3}" srcId="{065A87B8-4297-4A9A-8D69-C39A8E1D9DED}" destId="{A801E85C-0FA5-42F4-92C8-B7E852E1D614}" srcOrd="0" destOrd="0" parTransId="{0EFE07CE-5F3F-46A5-928A-06A6408BD2E4}" sibTransId="{48F9B597-B692-4B0D-B139-221CDFFA87B4}"/>
    <dgm:cxn modelId="{780CE9CF-61AC-471A-908F-871B0F61194C}" type="presOf" srcId="{CB341252-6E4E-4ABE-B5AA-756FB5DF9D02}" destId="{45CBA705-EC63-4235-A169-F4C0F090024B}" srcOrd="1" destOrd="0" presId="urn:microsoft.com/office/officeart/2005/8/layout/list1"/>
    <dgm:cxn modelId="{34A65DE5-4C74-4205-99BE-56DEB3045E34}" type="presOf" srcId="{CDFB9DBD-B5B4-46D1-8E88-B47B38B36B18}" destId="{E37C746B-97DF-47E9-8A3A-7ADE24C77FD7}" srcOrd="1" destOrd="0" presId="urn:microsoft.com/office/officeart/2005/8/layout/list1"/>
    <dgm:cxn modelId="{297AD9EB-B6C7-4E39-BA45-698695334135}" type="presOf" srcId="{6A6F132F-4B02-48C1-9181-7F1DE1BF98BA}" destId="{8E08C15D-6F6E-42B0-A527-C9C8FD6FD781}" srcOrd="0" destOrd="0" presId="urn:microsoft.com/office/officeart/2005/8/layout/list1"/>
    <dgm:cxn modelId="{042A6F11-E421-4DAC-AB32-7E24444E4892}" type="presParOf" srcId="{8E5BFB00-F726-4139-AD0E-8517A94BCF5E}" destId="{0182CFF2-CE0B-45DB-AAB2-11CDFF5FFB40}" srcOrd="0" destOrd="0" presId="urn:microsoft.com/office/officeart/2005/8/layout/list1"/>
    <dgm:cxn modelId="{834EA031-898C-4F2D-ABEC-94565C90B44C}" type="presParOf" srcId="{0182CFF2-CE0B-45DB-AAB2-11CDFF5FFB40}" destId="{4ADE522E-5271-4DB2-BB78-8FBE7CD7AC12}" srcOrd="0" destOrd="0" presId="urn:microsoft.com/office/officeart/2005/8/layout/list1"/>
    <dgm:cxn modelId="{5281240A-DE66-403F-A9B6-6FC0AD7C3DCC}" type="presParOf" srcId="{0182CFF2-CE0B-45DB-AAB2-11CDFF5FFB40}" destId="{E37C746B-97DF-47E9-8A3A-7ADE24C77FD7}" srcOrd="1" destOrd="0" presId="urn:microsoft.com/office/officeart/2005/8/layout/list1"/>
    <dgm:cxn modelId="{D2EDBA0F-77AB-49FB-8714-75D7FB1F698E}" type="presParOf" srcId="{8E5BFB00-F726-4139-AD0E-8517A94BCF5E}" destId="{EA1BE978-E36E-4EA2-80F9-02C51BFEA27B}" srcOrd="1" destOrd="0" presId="urn:microsoft.com/office/officeart/2005/8/layout/list1"/>
    <dgm:cxn modelId="{9A0CB19F-5BB8-4AD7-A16B-4793978F8AAC}" type="presParOf" srcId="{8E5BFB00-F726-4139-AD0E-8517A94BCF5E}" destId="{8FBBB9A6-19C2-4E36-9FCA-E6231E4522FC}" srcOrd="2" destOrd="0" presId="urn:microsoft.com/office/officeart/2005/8/layout/list1"/>
    <dgm:cxn modelId="{B1BB44EF-47C2-4ACD-A19E-07C3D4162052}" type="presParOf" srcId="{8E5BFB00-F726-4139-AD0E-8517A94BCF5E}" destId="{6D287C1B-EE05-4919-9821-0138F4C3C823}" srcOrd="3" destOrd="0" presId="urn:microsoft.com/office/officeart/2005/8/layout/list1"/>
    <dgm:cxn modelId="{10EA6A3D-2667-43BA-A9B8-1C7D7FA00FF3}" type="presParOf" srcId="{8E5BFB00-F726-4139-AD0E-8517A94BCF5E}" destId="{C13697E9-A93F-4C6C-AA0A-217185515924}" srcOrd="4" destOrd="0" presId="urn:microsoft.com/office/officeart/2005/8/layout/list1"/>
    <dgm:cxn modelId="{A9476BEA-EA6A-4172-975D-1D864B8435E1}" type="presParOf" srcId="{C13697E9-A93F-4C6C-AA0A-217185515924}" destId="{34EDC653-A857-4904-9E17-5A81AC781936}" srcOrd="0" destOrd="0" presId="urn:microsoft.com/office/officeart/2005/8/layout/list1"/>
    <dgm:cxn modelId="{718B676F-26B7-49E1-A2F0-6E1A15C732DD}" type="presParOf" srcId="{C13697E9-A93F-4C6C-AA0A-217185515924}" destId="{1FF0738B-32F3-4681-8CD7-1AC8FD7B01B6}" srcOrd="1" destOrd="0" presId="urn:microsoft.com/office/officeart/2005/8/layout/list1"/>
    <dgm:cxn modelId="{DF1823CF-DB5B-47AC-AF2F-30FEA66279C5}" type="presParOf" srcId="{8E5BFB00-F726-4139-AD0E-8517A94BCF5E}" destId="{A1153C94-C76C-4A12-81AD-101B35028251}" srcOrd="5" destOrd="0" presId="urn:microsoft.com/office/officeart/2005/8/layout/list1"/>
    <dgm:cxn modelId="{FBEDEC3A-ACDC-4552-9478-B9A55A85E2B6}" type="presParOf" srcId="{8E5BFB00-F726-4139-AD0E-8517A94BCF5E}" destId="{9C9D41BF-3766-45F2-8A73-6D410F3C2375}" srcOrd="6" destOrd="0" presId="urn:microsoft.com/office/officeart/2005/8/layout/list1"/>
    <dgm:cxn modelId="{E549AEC7-702B-4834-95B8-7AE7607986F6}" type="presParOf" srcId="{8E5BFB00-F726-4139-AD0E-8517A94BCF5E}" destId="{EBB83D72-5F1E-4F11-BA8A-31FE00F58A81}" srcOrd="7" destOrd="0" presId="urn:microsoft.com/office/officeart/2005/8/layout/list1"/>
    <dgm:cxn modelId="{57D59830-9380-4936-A321-4B11D81D49D6}" type="presParOf" srcId="{8E5BFB00-F726-4139-AD0E-8517A94BCF5E}" destId="{07D56E5B-C0A3-4634-813E-A6AA636589AF}" srcOrd="8" destOrd="0" presId="urn:microsoft.com/office/officeart/2005/8/layout/list1"/>
    <dgm:cxn modelId="{D001E2CA-0295-4D06-B220-50039D87A732}" type="presParOf" srcId="{07D56E5B-C0A3-4634-813E-A6AA636589AF}" destId="{8E08C15D-6F6E-42B0-A527-C9C8FD6FD781}" srcOrd="0" destOrd="0" presId="urn:microsoft.com/office/officeart/2005/8/layout/list1"/>
    <dgm:cxn modelId="{D5EF7A9A-7ECB-4B8F-806F-FF059D19D8E1}" type="presParOf" srcId="{07D56E5B-C0A3-4634-813E-A6AA636589AF}" destId="{B6E1B667-FE68-451E-9C84-0CC5F5FE4CCE}" srcOrd="1" destOrd="0" presId="urn:microsoft.com/office/officeart/2005/8/layout/list1"/>
    <dgm:cxn modelId="{7166AC43-86E5-468F-A3D0-4B0316CDAE48}" type="presParOf" srcId="{8E5BFB00-F726-4139-AD0E-8517A94BCF5E}" destId="{5DDF91E7-8B97-4D59-A7A8-9306404F3FDF}" srcOrd="9" destOrd="0" presId="urn:microsoft.com/office/officeart/2005/8/layout/list1"/>
    <dgm:cxn modelId="{3C8A11AD-9821-4650-BCFF-DA43C339E0D6}" type="presParOf" srcId="{8E5BFB00-F726-4139-AD0E-8517A94BCF5E}" destId="{F588DD5F-5B2E-4422-B424-FC8802BFAB6C}" srcOrd="10" destOrd="0" presId="urn:microsoft.com/office/officeart/2005/8/layout/list1"/>
    <dgm:cxn modelId="{FA3E79C0-67B3-4739-B15E-9A2924EE5842}" type="presParOf" srcId="{8E5BFB00-F726-4139-AD0E-8517A94BCF5E}" destId="{A59B06FC-FC1E-4721-AFC0-A49CF42064EE}" srcOrd="11" destOrd="0" presId="urn:microsoft.com/office/officeart/2005/8/layout/list1"/>
    <dgm:cxn modelId="{4E5A1D43-D339-408A-8D5A-867CCDACC54D}" type="presParOf" srcId="{8E5BFB00-F726-4139-AD0E-8517A94BCF5E}" destId="{C3F4E645-BE5F-4BEA-8C44-F157B297457B}" srcOrd="12" destOrd="0" presId="urn:microsoft.com/office/officeart/2005/8/layout/list1"/>
    <dgm:cxn modelId="{E51B33FD-4DB7-43E6-9B53-86C8424A4AE8}" type="presParOf" srcId="{C3F4E645-BE5F-4BEA-8C44-F157B297457B}" destId="{0DE4B340-6FAF-4C4E-A85C-8C9C91D81B18}" srcOrd="0" destOrd="0" presId="urn:microsoft.com/office/officeart/2005/8/layout/list1"/>
    <dgm:cxn modelId="{50605850-87EE-4FA0-AF31-4C620979ED21}" type="presParOf" srcId="{C3F4E645-BE5F-4BEA-8C44-F157B297457B}" destId="{9D7F744B-916E-4EAB-8AF2-38D5E887A897}" srcOrd="1" destOrd="0" presId="urn:microsoft.com/office/officeart/2005/8/layout/list1"/>
    <dgm:cxn modelId="{459C3237-1732-4177-B62A-2E204DC31072}" type="presParOf" srcId="{8E5BFB00-F726-4139-AD0E-8517A94BCF5E}" destId="{4AC32188-B282-4BD1-8F0C-5E14F69FC12C}" srcOrd="13" destOrd="0" presId="urn:microsoft.com/office/officeart/2005/8/layout/list1"/>
    <dgm:cxn modelId="{F023F401-6CA1-496F-883B-B6D0A051A06E}" type="presParOf" srcId="{8E5BFB00-F726-4139-AD0E-8517A94BCF5E}" destId="{53A3C797-5C37-4001-98F4-923CB1CB87D4}" srcOrd="14" destOrd="0" presId="urn:microsoft.com/office/officeart/2005/8/layout/list1"/>
    <dgm:cxn modelId="{3DFDBAE8-6479-43BB-A230-32D42227E5A1}" type="presParOf" srcId="{8E5BFB00-F726-4139-AD0E-8517A94BCF5E}" destId="{0E806F87-9207-423F-9A87-8E1A56A21BD6}" srcOrd="15" destOrd="0" presId="urn:microsoft.com/office/officeart/2005/8/layout/list1"/>
    <dgm:cxn modelId="{57DEC9D3-4ABD-4491-845D-49FEB67BA7C9}" type="presParOf" srcId="{8E5BFB00-F726-4139-AD0E-8517A94BCF5E}" destId="{048CE1B9-9DD3-45FA-814D-3DEA9C22F4F0}" srcOrd="16" destOrd="0" presId="urn:microsoft.com/office/officeart/2005/8/layout/list1"/>
    <dgm:cxn modelId="{F8D9558F-5DBD-4C72-A052-A1AAA338C1FC}" type="presParOf" srcId="{048CE1B9-9DD3-45FA-814D-3DEA9C22F4F0}" destId="{65BBB63E-53C1-49E1-91CC-11BA1CEEB1F0}" srcOrd="0" destOrd="0" presId="urn:microsoft.com/office/officeart/2005/8/layout/list1"/>
    <dgm:cxn modelId="{D4306FB4-1F5E-4621-9AD9-A33C0293F6B6}" type="presParOf" srcId="{048CE1B9-9DD3-45FA-814D-3DEA9C22F4F0}" destId="{45CBA705-EC63-4235-A169-F4C0F090024B}" srcOrd="1" destOrd="0" presId="urn:microsoft.com/office/officeart/2005/8/layout/list1"/>
    <dgm:cxn modelId="{A26B2B4E-8F36-413F-B113-998EBA096C01}" type="presParOf" srcId="{8E5BFB00-F726-4139-AD0E-8517A94BCF5E}" destId="{25A045D4-2957-4132-B7FF-66CC185EF242}" srcOrd="17" destOrd="0" presId="urn:microsoft.com/office/officeart/2005/8/layout/list1"/>
    <dgm:cxn modelId="{C09D6480-2623-45C9-A7A9-4E3834E43290}" type="presParOf" srcId="{8E5BFB00-F726-4139-AD0E-8517A94BCF5E}" destId="{C591C178-DDE4-4057-86F7-14B02AA2A6E5}" srcOrd="18"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142151"/>
          <a:ext cx="6372224" cy="361462"/>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4555" tIns="187452" rIns="494555" bIns="56896" numCol="1" spcCol="1270" anchor="t" anchorCtr="0">
          <a:noAutofit/>
        </a:bodyPr>
        <a:lstStyle/>
        <a:p>
          <a:pPr marL="57150" lvl="1" indent="-57150" algn="l" defTabSz="355600">
            <a:lnSpc>
              <a:spcPct val="90000"/>
            </a:lnSpc>
            <a:spcBef>
              <a:spcPct val="0"/>
            </a:spcBef>
            <a:spcAft>
              <a:spcPct val="15000"/>
            </a:spcAft>
            <a:buChar char="•"/>
          </a:pPr>
          <a:r>
            <a:rPr lang="en-US" sz="800" kern="1200">
              <a:latin typeface="+mn-lt"/>
              <a:cs typeface="Arial" panose="020B0604020202020204" pitchFamily="34" charset="0"/>
            </a:rPr>
            <a:t>Observing, receiving, and otherwise obtaining information from all relevant sources.</a:t>
          </a:r>
        </a:p>
      </dsp:txBody>
      <dsp:txXfrm>
        <a:off x="0" y="142151"/>
        <a:ext cx="6372224" cy="361462"/>
      </dsp:txXfrm>
    </dsp:sp>
    <dsp:sp modelId="{E37C746B-97DF-47E9-8A3A-7ADE24C77FD7}">
      <dsp:nvSpPr>
        <dsp:cNvPr id="0" name=""/>
        <dsp:cNvSpPr/>
      </dsp:nvSpPr>
      <dsp:spPr>
        <a:xfrm>
          <a:off x="318611" y="9311"/>
          <a:ext cx="4460556" cy="26568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8598" tIns="0" rIns="168598" bIns="0" numCol="1" spcCol="1270" anchor="ctr" anchorCtr="0">
          <a:noAutofit/>
        </a:bodyPr>
        <a:lstStyle/>
        <a:p>
          <a:pPr marL="0" lvl="0" indent="0" algn="l" defTabSz="355600">
            <a:lnSpc>
              <a:spcPct val="90000"/>
            </a:lnSpc>
            <a:spcBef>
              <a:spcPct val="0"/>
            </a:spcBef>
            <a:spcAft>
              <a:spcPct val="35000"/>
            </a:spcAft>
            <a:buNone/>
          </a:pPr>
          <a:r>
            <a:rPr lang="en-US" sz="800" b="1" kern="1200">
              <a:latin typeface="+mn-lt"/>
              <a:cs typeface="Arial" panose="020B0604020202020204" pitchFamily="34" charset="0"/>
            </a:rPr>
            <a:t>Getting Information</a:t>
          </a:r>
        </a:p>
      </dsp:txBody>
      <dsp:txXfrm>
        <a:off x="331580" y="22280"/>
        <a:ext cx="4434618" cy="239742"/>
      </dsp:txXfrm>
    </dsp:sp>
    <dsp:sp modelId="{9C9D41BF-3766-45F2-8A73-6D410F3C2375}">
      <dsp:nvSpPr>
        <dsp:cNvPr id="0" name=""/>
        <dsp:cNvSpPr/>
      </dsp:nvSpPr>
      <dsp:spPr>
        <a:xfrm>
          <a:off x="0" y="685053"/>
          <a:ext cx="6372224" cy="467774"/>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4555" tIns="187452" rIns="494555"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Identifying information by categorizing, estimating, recognizing differences or similarities, and detecting changes in circumstances or events.</a:t>
          </a:r>
          <a:endParaRPr lang="en-US" sz="800" kern="1200">
            <a:latin typeface="+mn-lt"/>
            <a:cs typeface="Arial" panose="020B0604020202020204" pitchFamily="34" charset="0"/>
          </a:endParaRPr>
        </a:p>
      </dsp:txBody>
      <dsp:txXfrm>
        <a:off x="0" y="685053"/>
        <a:ext cx="6372224" cy="467774"/>
      </dsp:txXfrm>
    </dsp:sp>
    <dsp:sp modelId="{1FF0738B-32F3-4681-8CD7-1AC8FD7B01B6}">
      <dsp:nvSpPr>
        <dsp:cNvPr id="0" name=""/>
        <dsp:cNvSpPr/>
      </dsp:nvSpPr>
      <dsp:spPr>
        <a:xfrm>
          <a:off x="318611" y="552213"/>
          <a:ext cx="4460556" cy="26568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8598" tIns="0" rIns="168598" bIns="0" numCol="1" spcCol="1270" anchor="ctr" anchorCtr="0">
          <a:noAutofit/>
        </a:bodyPr>
        <a:lstStyle/>
        <a:p>
          <a:pPr marL="0" lvl="0" indent="0" algn="l" defTabSz="355600">
            <a:lnSpc>
              <a:spcPct val="90000"/>
            </a:lnSpc>
            <a:spcBef>
              <a:spcPct val="0"/>
            </a:spcBef>
            <a:spcAft>
              <a:spcPct val="35000"/>
            </a:spcAft>
            <a:buNone/>
          </a:pPr>
          <a:r>
            <a:rPr lang="en-US" sz="800" b="1" i="0" u="none" kern="1200">
              <a:latin typeface="+mn-lt"/>
              <a:cs typeface="Arial" panose="020B0604020202020204" pitchFamily="34" charset="0"/>
            </a:rPr>
            <a:t>Identifying Objects, Actions, and Events</a:t>
          </a:r>
          <a:endParaRPr lang="en-US" sz="800" b="1" kern="1200">
            <a:latin typeface="+mn-lt"/>
            <a:cs typeface="Arial" panose="020B0604020202020204" pitchFamily="34" charset="0"/>
          </a:endParaRPr>
        </a:p>
      </dsp:txBody>
      <dsp:txXfrm>
        <a:off x="331580" y="565182"/>
        <a:ext cx="4434618" cy="239742"/>
      </dsp:txXfrm>
    </dsp:sp>
    <dsp:sp modelId="{F588DD5F-5B2E-4422-B424-FC8802BFAB6C}">
      <dsp:nvSpPr>
        <dsp:cNvPr id="0" name=""/>
        <dsp:cNvSpPr/>
      </dsp:nvSpPr>
      <dsp:spPr>
        <a:xfrm>
          <a:off x="0" y="1334268"/>
          <a:ext cx="6372224" cy="361462"/>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4555" tIns="187452" rIns="494555"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Analyzing information and evaluating results to choose the best solution and solve problems.</a:t>
          </a:r>
          <a:endParaRPr lang="en-US" sz="800" kern="1200">
            <a:latin typeface="+mn-lt"/>
            <a:cs typeface="Arial" panose="020B0604020202020204" pitchFamily="34" charset="0"/>
          </a:endParaRPr>
        </a:p>
      </dsp:txBody>
      <dsp:txXfrm>
        <a:off x="0" y="1334268"/>
        <a:ext cx="6372224" cy="361462"/>
      </dsp:txXfrm>
    </dsp:sp>
    <dsp:sp modelId="{B6E1B667-FE68-451E-9C84-0CC5F5FE4CCE}">
      <dsp:nvSpPr>
        <dsp:cNvPr id="0" name=""/>
        <dsp:cNvSpPr/>
      </dsp:nvSpPr>
      <dsp:spPr>
        <a:xfrm>
          <a:off x="318611" y="1201428"/>
          <a:ext cx="4460556" cy="26568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8598" tIns="0" rIns="168598" bIns="0" numCol="1" spcCol="1270" anchor="ctr" anchorCtr="0">
          <a:noAutofit/>
        </a:bodyPr>
        <a:lstStyle/>
        <a:p>
          <a:pPr marL="0" lvl="0" indent="0" algn="l" defTabSz="355600">
            <a:lnSpc>
              <a:spcPct val="90000"/>
            </a:lnSpc>
            <a:spcBef>
              <a:spcPct val="0"/>
            </a:spcBef>
            <a:spcAft>
              <a:spcPct val="35000"/>
            </a:spcAft>
            <a:buNone/>
          </a:pPr>
          <a:r>
            <a:rPr lang="en-US" sz="800" b="1" i="0" u="none" kern="1200">
              <a:latin typeface="+mn-lt"/>
              <a:cs typeface="Arial" panose="020B0604020202020204" pitchFamily="34" charset="0"/>
            </a:rPr>
            <a:t>Making Decisions and Solving Problems</a:t>
          </a:r>
          <a:endParaRPr lang="en-US" sz="800" b="1" kern="1200">
            <a:latin typeface="+mn-lt"/>
            <a:cs typeface="Arial" panose="020B0604020202020204" pitchFamily="34" charset="0"/>
          </a:endParaRPr>
        </a:p>
      </dsp:txBody>
      <dsp:txXfrm>
        <a:off x="331580" y="1214397"/>
        <a:ext cx="4434618" cy="239742"/>
      </dsp:txXfrm>
    </dsp:sp>
    <dsp:sp modelId="{53A3C797-5C37-4001-98F4-923CB1CB87D4}">
      <dsp:nvSpPr>
        <dsp:cNvPr id="0" name=""/>
        <dsp:cNvSpPr/>
      </dsp:nvSpPr>
      <dsp:spPr>
        <a:xfrm>
          <a:off x="0" y="1877171"/>
          <a:ext cx="6372224" cy="361462"/>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4555" tIns="187452" rIns="494555"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Inspecting equipment, structures, or materials to identify the cause of errors or other problems or defects.</a:t>
          </a:r>
          <a:endParaRPr lang="en-US" sz="800" kern="1200">
            <a:latin typeface="+mn-lt"/>
            <a:cs typeface="Arial" panose="020B0604020202020204" pitchFamily="34" charset="0"/>
          </a:endParaRPr>
        </a:p>
      </dsp:txBody>
      <dsp:txXfrm>
        <a:off x="0" y="1877171"/>
        <a:ext cx="6372224" cy="361462"/>
      </dsp:txXfrm>
    </dsp:sp>
    <dsp:sp modelId="{9D7F744B-916E-4EAB-8AF2-38D5E887A897}">
      <dsp:nvSpPr>
        <dsp:cNvPr id="0" name=""/>
        <dsp:cNvSpPr/>
      </dsp:nvSpPr>
      <dsp:spPr>
        <a:xfrm>
          <a:off x="318611" y="1744331"/>
          <a:ext cx="4460556" cy="26568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8598" tIns="0" rIns="168598" bIns="0" numCol="1" spcCol="1270" anchor="ctr" anchorCtr="0">
          <a:noAutofit/>
        </a:bodyPr>
        <a:lstStyle/>
        <a:p>
          <a:pPr marL="0" lvl="0" indent="0" algn="l" defTabSz="355600">
            <a:lnSpc>
              <a:spcPct val="90000"/>
            </a:lnSpc>
            <a:spcBef>
              <a:spcPct val="0"/>
            </a:spcBef>
            <a:spcAft>
              <a:spcPct val="35000"/>
            </a:spcAft>
            <a:buNone/>
          </a:pPr>
          <a:r>
            <a:rPr lang="en-US" sz="800" b="1" i="0" u="none" kern="1200">
              <a:latin typeface="+mn-lt"/>
              <a:cs typeface="Arial" panose="020B0604020202020204" pitchFamily="34" charset="0"/>
            </a:rPr>
            <a:t>Inspecting Equipment, Structures, or Materials</a:t>
          </a:r>
          <a:endParaRPr lang="en-US" sz="800" b="1" kern="1200">
            <a:latin typeface="+mn-lt"/>
            <a:cs typeface="Arial" panose="020B0604020202020204" pitchFamily="34" charset="0"/>
          </a:endParaRPr>
        </a:p>
      </dsp:txBody>
      <dsp:txXfrm>
        <a:off x="331580" y="1757300"/>
        <a:ext cx="4434618" cy="239742"/>
      </dsp:txXfrm>
    </dsp:sp>
    <dsp:sp modelId="{89FE7910-A7AD-44A6-8E26-C2952C177D2C}">
      <dsp:nvSpPr>
        <dsp:cNvPr id="0" name=""/>
        <dsp:cNvSpPr/>
      </dsp:nvSpPr>
      <dsp:spPr>
        <a:xfrm>
          <a:off x="0" y="2420073"/>
          <a:ext cx="6372224" cy="361462"/>
        </a:xfrm>
        <a:prstGeom prst="rect">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4555" tIns="187452" rIns="494555"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Using hands and arms in handling, installing, positioning, and moving materials, and manipulating things.</a:t>
          </a:r>
          <a:endParaRPr lang="en-US" sz="800" kern="1200">
            <a:latin typeface="+mn-lt"/>
            <a:cs typeface="Arial" panose="020B0604020202020204" pitchFamily="34" charset="0"/>
          </a:endParaRPr>
        </a:p>
      </dsp:txBody>
      <dsp:txXfrm>
        <a:off x="0" y="2420073"/>
        <a:ext cx="6372224" cy="361462"/>
      </dsp:txXfrm>
    </dsp:sp>
    <dsp:sp modelId="{8F7EDFF7-ECCA-4D89-B746-DA1AF682B35F}">
      <dsp:nvSpPr>
        <dsp:cNvPr id="0" name=""/>
        <dsp:cNvSpPr/>
      </dsp:nvSpPr>
      <dsp:spPr>
        <a:xfrm>
          <a:off x="318611" y="2287233"/>
          <a:ext cx="4460556" cy="265680"/>
        </a:xfrm>
        <a:prstGeom prst="round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8598" tIns="0" rIns="168598" bIns="0" numCol="1" spcCol="1270" anchor="ctr" anchorCtr="0">
          <a:noAutofit/>
        </a:bodyPr>
        <a:lstStyle/>
        <a:p>
          <a:pPr marL="0" lvl="0" indent="0" algn="l" defTabSz="355600">
            <a:lnSpc>
              <a:spcPct val="90000"/>
            </a:lnSpc>
            <a:spcBef>
              <a:spcPct val="0"/>
            </a:spcBef>
            <a:spcAft>
              <a:spcPct val="35000"/>
            </a:spcAft>
            <a:buNone/>
          </a:pPr>
          <a:r>
            <a:rPr lang="en-US" sz="800" b="1" i="0" u="none" kern="1200">
              <a:latin typeface="+mn-lt"/>
              <a:cs typeface="Arial" panose="020B0604020202020204" pitchFamily="34" charset="0"/>
            </a:rPr>
            <a:t>Handling and Moving Objects</a:t>
          </a:r>
          <a:endParaRPr lang="en-US" sz="800" b="1" kern="1200">
            <a:latin typeface="+mn-lt"/>
            <a:cs typeface="Arial" panose="020B0604020202020204" pitchFamily="34" charset="0"/>
          </a:endParaRPr>
        </a:p>
      </dsp:txBody>
      <dsp:txXfrm>
        <a:off x="331580" y="2300202"/>
        <a:ext cx="4434618" cy="239742"/>
      </dsp:txXfrm>
    </dsp:sp>
    <dsp:sp modelId="{A2ACD6CD-6A17-4EF7-89D2-1AF64BB2E020}">
      <dsp:nvSpPr>
        <dsp:cNvPr id="0" name=""/>
        <dsp:cNvSpPr/>
      </dsp:nvSpPr>
      <dsp:spPr>
        <a:xfrm>
          <a:off x="0" y="2962976"/>
          <a:ext cx="6372224" cy="361462"/>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4555" tIns="187452" rIns="494555"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Monitoring and reviewing information from materials, events, or the environment, to detect or assess problems.</a:t>
          </a:r>
          <a:endParaRPr lang="en-US" sz="800" kern="1200">
            <a:latin typeface="+mn-lt"/>
            <a:cs typeface="Arial" panose="020B0604020202020204" pitchFamily="34" charset="0"/>
          </a:endParaRPr>
        </a:p>
      </dsp:txBody>
      <dsp:txXfrm>
        <a:off x="0" y="2962976"/>
        <a:ext cx="6372224" cy="361462"/>
      </dsp:txXfrm>
    </dsp:sp>
    <dsp:sp modelId="{5AEC2C61-6B40-4989-B23F-3D0D16350A07}">
      <dsp:nvSpPr>
        <dsp:cNvPr id="0" name=""/>
        <dsp:cNvSpPr/>
      </dsp:nvSpPr>
      <dsp:spPr>
        <a:xfrm>
          <a:off x="318611" y="2830136"/>
          <a:ext cx="4460556" cy="26568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8598" tIns="0" rIns="168598" bIns="0" numCol="1" spcCol="1270" anchor="ctr" anchorCtr="0">
          <a:noAutofit/>
        </a:bodyPr>
        <a:lstStyle/>
        <a:p>
          <a:pPr marL="0" lvl="0" indent="0" algn="l" defTabSz="355600">
            <a:lnSpc>
              <a:spcPct val="90000"/>
            </a:lnSpc>
            <a:spcBef>
              <a:spcPct val="0"/>
            </a:spcBef>
            <a:spcAft>
              <a:spcPct val="35000"/>
            </a:spcAft>
            <a:buNone/>
          </a:pPr>
          <a:r>
            <a:rPr lang="en-US" sz="800" b="1" i="0" u="none" kern="1200">
              <a:latin typeface="+mn-lt"/>
              <a:cs typeface="Arial" panose="020B0604020202020204" pitchFamily="34" charset="0"/>
            </a:rPr>
            <a:t>Monitoring Processes, Materials, or Surroundings</a:t>
          </a:r>
          <a:endParaRPr lang="en-US" sz="800" b="1" kern="1200">
            <a:latin typeface="+mn-lt"/>
            <a:cs typeface="Arial" panose="020B0604020202020204" pitchFamily="34" charset="0"/>
          </a:endParaRPr>
        </a:p>
      </dsp:txBody>
      <dsp:txXfrm>
        <a:off x="331580" y="2843105"/>
        <a:ext cx="4434618" cy="23974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172852"/>
          <a:ext cx="4540955" cy="581174"/>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2429" tIns="187452" rIns="35242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Performing physical activities that require considerable use of your arms and legs and moving your whole body, such as climbing, lifting, balancing, walking, stooping, and handling materials.</a:t>
          </a:r>
          <a:endParaRPr lang="en-US" sz="800" kern="1200">
            <a:latin typeface="+mn-lt"/>
            <a:cs typeface="Arial" panose="020B0604020202020204" pitchFamily="34" charset="0"/>
          </a:endParaRPr>
        </a:p>
      </dsp:txBody>
      <dsp:txXfrm>
        <a:off x="0" y="172852"/>
        <a:ext cx="4540955" cy="581174"/>
      </dsp:txXfrm>
    </dsp:sp>
    <dsp:sp modelId="{E37C746B-97DF-47E9-8A3A-7ADE24C77FD7}">
      <dsp:nvSpPr>
        <dsp:cNvPr id="0" name=""/>
        <dsp:cNvSpPr/>
      </dsp:nvSpPr>
      <dsp:spPr>
        <a:xfrm>
          <a:off x="227047" y="40012"/>
          <a:ext cx="3178668" cy="26568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0146" tIns="0" rIns="120146"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Performing General Physical Activities</a:t>
          </a:r>
          <a:endParaRPr lang="en-US" sz="800" kern="1200">
            <a:latin typeface="+mn-lt"/>
            <a:cs typeface="Arial" panose="020B0604020202020204" pitchFamily="34" charset="0"/>
          </a:endParaRPr>
        </a:p>
      </dsp:txBody>
      <dsp:txXfrm>
        <a:off x="240016" y="52981"/>
        <a:ext cx="3152730" cy="239742"/>
      </dsp:txXfrm>
    </dsp:sp>
    <dsp:sp modelId="{9C9D41BF-3766-45F2-8A73-6D410F3C2375}">
      <dsp:nvSpPr>
        <dsp:cNvPr id="0" name=""/>
        <dsp:cNvSpPr/>
      </dsp:nvSpPr>
      <dsp:spPr>
        <a:xfrm>
          <a:off x="0" y="935467"/>
          <a:ext cx="4540955" cy="467774"/>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2429" tIns="187452" rIns="352429" bIns="56896" numCol="1" spcCol="1270" anchor="t" anchorCtr="0">
          <a:noAutofit/>
        </a:bodyPr>
        <a:lstStyle/>
        <a:p>
          <a:pPr marL="57150" lvl="1" indent="-57150" algn="l" defTabSz="355600">
            <a:lnSpc>
              <a:spcPct val="90000"/>
            </a:lnSpc>
            <a:spcBef>
              <a:spcPct val="0"/>
            </a:spcBef>
            <a:spcAft>
              <a:spcPct val="15000"/>
            </a:spcAft>
            <a:buChar char="•"/>
          </a:pPr>
          <a:r>
            <a:rPr lang="en-US" sz="800" b="0" i="0" kern="1200"/>
            <a:t>Providing information to supervisors, co-workers, and subordinates by telephone, in written form, e-mail, or in person.</a:t>
          </a:r>
          <a:endParaRPr lang="en-US" sz="800" kern="1200">
            <a:latin typeface="+mn-lt"/>
            <a:cs typeface="Arial" panose="020B0604020202020204" pitchFamily="34" charset="0"/>
          </a:endParaRPr>
        </a:p>
      </dsp:txBody>
      <dsp:txXfrm>
        <a:off x="0" y="935467"/>
        <a:ext cx="4540955" cy="467774"/>
      </dsp:txXfrm>
    </dsp:sp>
    <dsp:sp modelId="{1FF0738B-32F3-4681-8CD7-1AC8FD7B01B6}">
      <dsp:nvSpPr>
        <dsp:cNvPr id="0" name=""/>
        <dsp:cNvSpPr/>
      </dsp:nvSpPr>
      <dsp:spPr>
        <a:xfrm>
          <a:off x="227047" y="802627"/>
          <a:ext cx="3178668" cy="26568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0146" tIns="0" rIns="120146" bIns="0" numCol="1" spcCol="1270" anchor="ctr" anchorCtr="0">
          <a:noAutofit/>
        </a:bodyPr>
        <a:lstStyle/>
        <a:p>
          <a:pPr marL="0" lvl="0" indent="0" algn="l" defTabSz="355600">
            <a:lnSpc>
              <a:spcPct val="90000"/>
            </a:lnSpc>
            <a:spcBef>
              <a:spcPct val="0"/>
            </a:spcBef>
            <a:spcAft>
              <a:spcPct val="35000"/>
            </a:spcAft>
            <a:buNone/>
          </a:pPr>
          <a:r>
            <a:rPr lang="en-US" sz="800" b="1" i="0" kern="1200"/>
            <a:t>Communicating with Supervisors, Peers, or Subordinates</a:t>
          </a:r>
          <a:endParaRPr lang="en-US" sz="800" kern="1200">
            <a:latin typeface="+mn-lt"/>
            <a:cs typeface="Arial" panose="020B0604020202020204" pitchFamily="34" charset="0"/>
          </a:endParaRPr>
        </a:p>
      </dsp:txBody>
      <dsp:txXfrm>
        <a:off x="240016" y="815596"/>
        <a:ext cx="3152730" cy="239742"/>
      </dsp:txXfrm>
    </dsp:sp>
    <dsp:sp modelId="{F588DD5F-5B2E-4422-B424-FC8802BFAB6C}">
      <dsp:nvSpPr>
        <dsp:cNvPr id="0" name=""/>
        <dsp:cNvSpPr/>
      </dsp:nvSpPr>
      <dsp:spPr>
        <a:xfrm>
          <a:off x="0" y="1584682"/>
          <a:ext cx="4540955" cy="467774"/>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2429" tIns="187452" rIns="35242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Inspecting equipment, structures, or materials to identify the cause of errors or other problems or defects.</a:t>
          </a:r>
          <a:endParaRPr lang="en-US" sz="800" kern="1200">
            <a:latin typeface="+mn-lt"/>
            <a:cs typeface="Arial" panose="020B0604020202020204" pitchFamily="34" charset="0"/>
          </a:endParaRPr>
        </a:p>
      </dsp:txBody>
      <dsp:txXfrm>
        <a:off x="0" y="1584682"/>
        <a:ext cx="4540955" cy="467774"/>
      </dsp:txXfrm>
    </dsp:sp>
    <dsp:sp modelId="{B6E1B667-FE68-451E-9C84-0CC5F5FE4CCE}">
      <dsp:nvSpPr>
        <dsp:cNvPr id="0" name=""/>
        <dsp:cNvSpPr/>
      </dsp:nvSpPr>
      <dsp:spPr>
        <a:xfrm>
          <a:off x="227047" y="1451842"/>
          <a:ext cx="3178668" cy="26568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0146" tIns="0" rIns="120146"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Inspecting Equipment, Structures, or Materials</a:t>
          </a:r>
          <a:endParaRPr lang="en-US" sz="800" kern="1200">
            <a:latin typeface="+mn-lt"/>
            <a:cs typeface="Arial" panose="020B0604020202020204" pitchFamily="34" charset="0"/>
          </a:endParaRPr>
        </a:p>
      </dsp:txBody>
      <dsp:txXfrm>
        <a:off x="240016" y="1464811"/>
        <a:ext cx="3152730" cy="239742"/>
      </dsp:txXfrm>
    </dsp:sp>
    <dsp:sp modelId="{53A3C797-5C37-4001-98F4-923CB1CB87D4}">
      <dsp:nvSpPr>
        <dsp:cNvPr id="0" name=""/>
        <dsp:cNvSpPr/>
      </dsp:nvSpPr>
      <dsp:spPr>
        <a:xfrm>
          <a:off x="0" y="2233897"/>
          <a:ext cx="4540955" cy="467774"/>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2429" tIns="187452" rIns="35242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Identifying information by categorizing, estimating, recognizing differences or similarities, and detecting changes in circumstances or events.</a:t>
          </a:r>
          <a:endParaRPr lang="en-US" sz="800" kern="1200">
            <a:latin typeface="+mn-lt"/>
            <a:cs typeface="Arial" panose="020B0604020202020204" pitchFamily="34" charset="0"/>
          </a:endParaRPr>
        </a:p>
      </dsp:txBody>
      <dsp:txXfrm>
        <a:off x="0" y="2233897"/>
        <a:ext cx="4540955" cy="467774"/>
      </dsp:txXfrm>
    </dsp:sp>
    <dsp:sp modelId="{9D7F744B-916E-4EAB-8AF2-38D5E887A897}">
      <dsp:nvSpPr>
        <dsp:cNvPr id="0" name=""/>
        <dsp:cNvSpPr/>
      </dsp:nvSpPr>
      <dsp:spPr>
        <a:xfrm>
          <a:off x="227047" y="2101057"/>
          <a:ext cx="3178668" cy="26568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0146" tIns="0" rIns="120146"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Identifying Objects, Actions, and Events</a:t>
          </a:r>
          <a:endParaRPr lang="en-US" sz="800" kern="1200">
            <a:latin typeface="+mn-lt"/>
            <a:cs typeface="Arial" panose="020B0604020202020204" pitchFamily="34" charset="0"/>
          </a:endParaRPr>
        </a:p>
      </dsp:txBody>
      <dsp:txXfrm>
        <a:off x="240016" y="2114026"/>
        <a:ext cx="3152730" cy="239742"/>
      </dsp:txXfrm>
    </dsp:sp>
    <dsp:sp modelId="{89FE7910-A7AD-44A6-8E26-C2952C177D2C}">
      <dsp:nvSpPr>
        <dsp:cNvPr id="0" name=""/>
        <dsp:cNvSpPr/>
      </dsp:nvSpPr>
      <dsp:spPr>
        <a:xfrm>
          <a:off x="0" y="2883112"/>
          <a:ext cx="4540955" cy="467774"/>
        </a:xfrm>
        <a:prstGeom prst="rect">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2429" tIns="187452" rIns="35242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Using hands and arms in handling, installing, positioning, and moving materials, and manipulating things.</a:t>
          </a:r>
          <a:endParaRPr lang="en-US" sz="800" kern="1200">
            <a:latin typeface="+mn-lt"/>
            <a:cs typeface="Arial" panose="020B0604020202020204" pitchFamily="34" charset="0"/>
          </a:endParaRPr>
        </a:p>
      </dsp:txBody>
      <dsp:txXfrm>
        <a:off x="0" y="2883112"/>
        <a:ext cx="4540955" cy="467774"/>
      </dsp:txXfrm>
    </dsp:sp>
    <dsp:sp modelId="{8F7EDFF7-ECCA-4D89-B746-DA1AF682B35F}">
      <dsp:nvSpPr>
        <dsp:cNvPr id="0" name=""/>
        <dsp:cNvSpPr/>
      </dsp:nvSpPr>
      <dsp:spPr>
        <a:xfrm>
          <a:off x="227047" y="2750272"/>
          <a:ext cx="3178668" cy="265680"/>
        </a:xfrm>
        <a:prstGeom prst="round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0146" tIns="0" rIns="120146"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Handling and Moving Objects</a:t>
          </a:r>
          <a:endParaRPr lang="en-US" sz="800" kern="1200">
            <a:latin typeface="+mn-lt"/>
            <a:cs typeface="Arial" panose="020B0604020202020204" pitchFamily="34" charset="0"/>
          </a:endParaRPr>
        </a:p>
      </dsp:txBody>
      <dsp:txXfrm>
        <a:off x="240016" y="2763241"/>
        <a:ext cx="3152730" cy="239742"/>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309149"/>
          <a:ext cx="3780014" cy="510300"/>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93371" tIns="187452" rIns="293371" bIns="64008" numCol="1" spcCol="1270" anchor="t" anchorCtr="0">
          <a:noAutofit/>
        </a:bodyPr>
        <a:lstStyle/>
        <a:p>
          <a:pPr marL="57150" lvl="1" indent="-57150" algn="l" defTabSz="400050">
            <a:lnSpc>
              <a:spcPct val="90000"/>
            </a:lnSpc>
            <a:spcBef>
              <a:spcPct val="0"/>
            </a:spcBef>
            <a:spcAft>
              <a:spcPct val="15000"/>
            </a:spcAft>
            <a:buChar char="•"/>
          </a:pPr>
          <a:r>
            <a:rPr lang="en-US" sz="900" b="0" i="0" u="none" kern="1200"/>
            <a:t>Inspecting equipment, structures, or materials to identify the cause of errors or other problems or defects.</a:t>
          </a:r>
          <a:endParaRPr lang="en-US" sz="900" kern="1200"/>
        </a:p>
      </dsp:txBody>
      <dsp:txXfrm>
        <a:off x="0" y="309149"/>
        <a:ext cx="3780014" cy="510300"/>
      </dsp:txXfrm>
    </dsp:sp>
    <dsp:sp modelId="{E37C746B-97DF-47E9-8A3A-7ADE24C77FD7}">
      <dsp:nvSpPr>
        <dsp:cNvPr id="0" name=""/>
        <dsp:cNvSpPr/>
      </dsp:nvSpPr>
      <dsp:spPr>
        <a:xfrm>
          <a:off x="189000" y="176309"/>
          <a:ext cx="2646009" cy="26568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0013" tIns="0" rIns="100013" bIns="0" numCol="1" spcCol="1270" anchor="ctr" anchorCtr="0">
          <a:noAutofit/>
        </a:bodyPr>
        <a:lstStyle/>
        <a:p>
          <a:pPr marL="0" lvl="0" indent="0" algn="l" defTabSz="400050">
            <a:lnSpc>
              <a:spcPct val="90000"/>
            </a:lnSpc>
            <a:spcBef>
              <a:spcPct val="0"/>
            </a:spcBef>
            <a:spcAft>
              <a:spcPct val="35000"/>
            </a:spcAft>
            <a:buNone/>
          </a:pPr>
          <a:r>
            <a:rPr lang="en-US" sz="900" kern="1200"/>
            <a:t>Inspecting Equipment, Structures, or Materials</a:t>
          </a:r>
        </a:p>
      </dsp:txBody>
      <dsp:txXfrm>
        <a:off x="201969" y="189278"/>
        <a:ext cx="2620071" cy="239742"/>
      </dsp:txXfrm>
    </dsp:sp>
    <dsp:sp modelId="{9C9D41BF-3766-45F2-8A73-6D410F3C2375}">
      <dsp:nvSpPr>
        <dsp:cNvPr id="0" name=""/>
        <dsp:cNvSpPr/>
      </dsp:nvSpPr>
      <dsp:spPr>
        <a:xfrm>
          <a:off x="0" y="1000889"/>
          <a:ext cx="3780014" cy="637875"/>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93371" tIns="187452" rIns="293371" bIns="64008" numCol="1" spcCol="1270" anchor="t" anchorCtr="0">
          <a:noAutofit/>
        </a:bodyPr>
        <a:lstStyle/>
        <a:p>
          <a:pPr marL="57150" lvl="1" indent="-57150" algn="l" defTabSz="400050">
            <a:lnSpc>
              <a:spcPct val="90000"/>
            </a:lnSpc>
            <a:spcBef>
              <a:spcPct val="0"/>
            </a:spcBef>
            <a:spcAft>
              <a:spcPct val="15000"/>
            </a:spcAft>
            <a:buChar char="•"/>
          </a:pPr>
          <a:r>
            <a:rPr lang="en-US" sz="900" b="0" i="0" u="none" kern="1200"/>
            <a:t>Servicing, repairing, adjusting, and testing machines, devices, moving parts, and equipment that operate primarily on the basis of mechanical (not electronic) principles.</a:t>
          </a:r>
          <a:endParaRPr lang="en-US" sz="900" kern="1200"/>
        </a:p>
      </dsp:txBody>
      <dsp:txXfrm>
        <a:off x="0" y="1000889"/>
        <a:ext cx="3780014" cy="637875"/>
      </dsp:txXfrm>
    </dsp:sp>
    <dsp:sp modelId="{1FF0738B-32F3-4681-8CD7-1AC8FD7B01B6}">
      <dsp:nvSpPr>
        <dsp:cNvPr id="0" name=""/>
        <dsp:cNvSpPr/>
      </dsp:nvSpPr>
      <dsp:spPr>
        <a:xfrm>
          <a:off x="189000" y="868049"/>
          <a:ext cx="2646009" cy="26568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0013" tIns="0" rIns="100013" bIns="0" numCol="1" spcCol="1270" anchor="ctr" anchorCtr="0">
          <a:noAutofit/>
        </a:bodyPr>
        <a:lstStyle/>
        <a:p>
          <a:pPr marL="0" lvl="0" indent="0" algn="l" defTabSz="400050">
            <a:lnSpc>
              <a:spcPct val="90000"/>
            </a:lnSpc>
            <a:spcBef>
              <a:spcPct val="0"/>
            </a:spcBef>
            <a:spcAft>
              <a:spcPct val="35000"/>
            </a:spcAft>
            <a:buNone/>
          </a:pPr>
          <a:r>
            <a:rPr lang="en-US" sz="900" b="0" i="0" u="none" kern="1200"/>
            <a:t>Repairing and Maintaining Mechanical Equipment</a:t>
          </a:r>
          <a:endParaRPr lang="en-US" sz="900" kern="1200"/>
        </a:p>
      </dsp:txBody>
      <dsp:txXfrm>
        <a:off x="201969" y="881018"/>
        <a:ext cx="2620071" cy="239742"/>
      </dsp:txXfrm>
    </dsp:sp>
    <dsp:sp modelId="{F588DD5F-5B2E-4422-B424-FC8802BFAB6C}">
      <dsp:nvSpPr>
        <dsp:cNvPr id="0" name=""/>
        <dsp:cNvSpPr/>
      </dsp:nvSpPr>
      <dsp:spPr>
        <a:xfrm>
          <a:off x="0" y="1820205"/>
          <a:ext cx="3780014" cy="510300"/>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93371" tIns="187452" rIns="293371" bIns="64008" numCol="1" spcCol="1270" anchor="t" anchorCtr="0">
          <a:noAutofit/>
        </a:bodyPr>
        <a:lstStyle/>
        <a:p>
          <a:pPr marL="57150" lvl="1" indent="-57150" algn="l" defTabSz="400050">
            <a:lnSpc>
              <a:spcPct val="90000"/>
            </a:lnSpc>
            <a:spcBef>
              <a:spcPct val="0"/>
            </a:spcBef>
            <a:spcAft>
              <a:spcPct val="15000"/>
            </a:spcAft>
            <a:buChar char="•"/>
          </a:pPr>
          <a:r>
            <a:rPr lang="en-US" sz="900" b="0" i="0" u="none" kern="1200"/>
            <a:t>Analyzing information and evaluating results to choose the best solution and solve problems.</a:t>
          </a:r>
          <a:endParaRPr lang="en-US" sz="900" kern="1200"/>
        </a:p>
      </dsp:txBody>
      <dsp:txXfrm>
        <a:off x="0" y="1820205"/>
        <a:ext cx="3780014" cy="510300"/>
      </dsp:txXfrm>
    </dsp:sp>
    <dsp:sp modelId="{B6E1B667-FE68-451E-9C84-0CC5F5FE4CCE}">
      <dsp:nvSpPr>
        <dsp:cNvPr id="0" name=""/>
        <dsp:cNvSpPr/>
      </dsp:nvSpPr>
      <dsp:spPr>
        <a:xfrm>
          <a:off x="189000" y="1687365"/>
          <a:ext cx="2646009" cy="26568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0013" tIns="0" rIns="100013" bIns="0" numCol="1" spcCol="1270" anchor="ctr" anchorCtr="0">
          <a:noAutofit/>
        </a:bodyPr>
        <a:lstStyle/>
        <a:p>
          <a:pPr marL="0" lvl="0" indent="0" algn="l" defTabSz="400050">
            <a:lnSpc>
              <a:spcPct val="90000"/>
            </a:lnSpc>
            <a:spcBef>
              <a:spcPct val="0"/>
            </a:spcBef>
            <a:spcAft>
              <a:spcPct val="35000"/>
            </a:spcAft>
            <a:buNone/>
          </a:pPr>
          <a:r>
            <a:rPr lang="en-US" sz="900" b="0" i="0" u="none" kern="1200"/>
            <a:t>Making Decisions and Solving Problems</a:t>
          </a:r>
          <a:endParaRPr lang="en-US" sz="900" kern="1200"/>
        </a:p>
      </dsp:txBody>
      <dsp:txXfrm>
        <a:off x="201969" y="1700334"/>
        <a:ext cx="2620071" cy="239742"/>
      </dsp:txXfrm>
    </dsp:sp>
    <dsp:sp modelId="{53A3C797-5C37-4001-98F4-923CB1CB87D4}">
      <dsp:nvSpPr>
        <dsp:cNvPr id="0" name=""/>
        <dsp:cNvSpPr/>
      </dsp:nvSpPr>
      <dsp:spPr>
        <a:xfrm>
          <a:off x="0" y="2511945"/>
          <a:ext cx="3780014" cy="637875"/>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93371" tIns="187452" rIns="293371" bIns="64008" numCol="1" spcCol="1270" anchor="t" anchorCtr="0">
          <a:noAutofit/>
        </a:bodyPr>
        <a:lstStyle/>
        <a:p>
          <a:pPr marL="57150" lvl="1" indent="-57150" algn="l" defTabSz="400050">
            <a:lnSpc>
              <a:spcPct val="90000"/>
            </a:lnSpc>
            <a:spcBef>
              <a:spcPct val="0"/>
            </a:spcBef>
            <a:spcAft>
              <a:spcPct val="15000"/>
            </a:spcAft>
            <a:buChar char="•"/>
          </a:pPr>
          <a:r>
            <a:rPr lang="en-US" sz="900" b="0" i="0" u="none" kern="1200"/>
            <a:t>Performing physical activities that require considerable use of your arms and legs and moving your whole body, such as climbing, lifting, balancing, walking, stooping, and handling materials.</a:t>
          </a:r>
          <a:endParaRPr lang="en-US" sz="900" kern="1200"/>
        </a:p>
      </dsp:txBody>
      <dsp:txXfrm>
        <a:off x="0" y="2511945"/>
        <a:ext cx="3780014" cy="637875"/>
      </dsp:txXfrm>
    </dsp:sp>
    <dsp:sp modelId="{9D7F744B-916E-4EAB-8AF2-38D5E887A897}">
      <dsp:nvSpPr>
        <dsp:cNvPr id="0" name=""/>
        <dsp:cNvSpPr/>
      </dsp:nvSpPr>
      <dsp:spPr>
        <a:xfrm>
          <a:off x="189000" y="2379105"/>
          <a:ext cx="2646009" cy="26568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0013" tIns="0" rIns="100013" bIns="0" numCol="1" spcCol="1270" anchor="ctr" anchorCtr="0">
          <a:noAutofit/>
        </a:bodyPr>
        <a:lstStyle/>
        <a:p>
          <a:pPr marL="0" lvl="0" indent="0" algn="l" defTabSz="400050">
            <a:lnSpc>
              <a:spcPct val="90000"/>
            </a:lnSpc>
            <a:spcBef>
              <a:spcPct val="0"/>
            </a:spcBef>
            <a:spcAft>
              <a:spcPct val="35000"/>
            </a:spcAft>
            <a:buNone/>
          </a:pPr>
          <a:r>
            <a:rPr lang="en-US" sz="900" b="0" i="0" u="none" kern="1200"/>
            <a:t>Performing General Physical Activities</a:t>
          </a:r>
          <a:endParaRPr lang="en-US" sz="900" kern="1200"/>
        </a:p>
      </dsp:txBody>
      <dsp:txXfrm>
        <a:off x="201969" y="2392074"/>
        <a:ext cx="2620071" cy="239742"/>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188313"/>
          <a:ext cx="4019903" cy="453600"/>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Observing, receiving, and otherwise obtaining information from all relevant sources.</a:t>
          </a:r>
          <a:endParaRPr lang="en-US" sz="800" kern="1200">
            <a:latin typeface="+mn-lt"/>
            <a:cs typeface="Arial" panose="020B0604020202020204" pitchFamily="34" charset="0"/>
          </a:endParaRPr>
        </a:p>
      </dsp:txBody>
      <dsp:txXfrm>
        <a:off x="0" y="188313"/>
        <a:ext cx="4019903" cy="453600"/>
      </dsp:txXfrm>
    </dsp:sp>
    <dsp:sp modelId="{E37C746B-97DF-47E9-8A3A-7ADE24C77FD7}">
      <dsp:nvSpPr>
        <dsp:cNvPr id="0" name=""/>
        <dsp:cNvSpPr/>
      </dsp:nvSpPr>
      <dsp:spPr>
        <a:xfrm>
          <a:off x="200995" y="70233"/>
          <a:ext cx="2813932" cy="23616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Getting Information</a:t>
          </a:r>
          <a:endParaRPr lang="en-US" sz="800" kern="1200">
            <a:latin typeface="+mn-lt"/>
            <a:cs typeface="Arial" panose="020B0604020202020204" pitchFamily="34" charset="0"/>
          </a:endParaRPr>
        </a:p>
      </dsp:txBody>
      <dsp:txXfrm>
        <a:off x="212523" y="81761"/>
        <a:ext cx="2790876" cy="213104"/>
      </dsp:txXfrm>
    </dsp:sp>
    <dsp:sp modelId="{9C9D41BF-3766-45F2-8A73-6D410F3C2375}">
      <dsp:nvSpPr>
        <dsp:cNvPr id="0" name=""/>
        <dsp:cNvSpPr/>
      </dsp:nvSpPr>
      <dsp:spPr>
        <a:xfrm>
          <a:off x="0" y="803193"/>
          <a:ext cx="4019903" cy="567000"/>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Performing physical activities that require considerable use of your arms and legs and moving your whole body, such as climbing, lifting, balancing, walking, stooping, and handling materials.</a:t>
          </a:r>
          <a:endParaRPr lang="en-US" sz="800" kern="1200">
            <a:latin typeface="+mn-lt"/>
            <a:cs typeface="Arial" panose="020B0604020202020204" pitchFamily="34" charset="0"/>
          </a:endParaRPr>
        </a:p>
      </dsp:txBody>
      <dsp:txXfrm>
        <a:off x="0" y="803193"/>
        <a:ext cx="4019903" cy="567000"/>
      </dsp:txXfrm>
    </dsp:sp>
    <dsp:sp modelId="{1FF0738B-32F3-4681-8CD7-1AC8FD7B01B6}">
      <dsp:nvSpPr>
        <dsp:cNvPr id="0" name=""/>
        <dsp:cNvSpPr/>
      </dsp:nvSpPr>
      <dsp:spPr>
        <a:xfrm>
          <a:off x="200995" y="685113"/>
          <a:ext cx="2813932" cy="23616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Performing General Physical Activities</a:t>
          </a:r>
          <a:endParaRPr lang="en-US" sz="800" kern="1200">
            <a:latin typeface="+mn-lt"/>
            <a:cs typeface="Arial" panose="020B0604020202020204" pitchFamily="34" charset="0"/>
          </a:endParaRPr>
        </a:p>
      </dsp:txBody>
      <dsp:txXfrm>
        <a:off x="212523" y="696641"/>
        <a:ext cx="2790876" cy="213104"/>
      </dsp:txXfrm>
    </dsp:sp>
    <dsp:sp modelId="{F588DD5F-5B2E-4422-B424-FC8802BFAB6C}">
      <dsp:nvSpPr>
        <dsp:cNvPr id="0" name=""/>
        <dsp:cNvSpPr/>
      </dsp:nvSpPr>
      <dsp:spPr>
        <a:xfrm>
          <a:off x="0" y="1531473"/>
          <a:ext cx="4019903" cy="453600"/>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Inspecting equipment, structures, or materials to identify the cause of errors or other problems or defects.</a:t>
          </a:r>
          <a:endParaRPr lang="en-US" sz="800" kern="1200">
            <a:latin typeface="+mn-lt"/>
            <a:cs typeface="Arial" panose="020B0604020202020204" pitchFamily="34" charset="0"/>
          </a:endParaRPr>
        </a:p>
      </dsp:txBody>
      <dsp:txXfrm>
        <a:off x="0" y="1531473"/>
        <a:ext cx="4019903" cy="453600"/>
      </dsp:txXfrm>
    </dsp:sp>
    <dsp:sp modelId="{B6E1B667-FE68-451E-9C84-0CC5F5FE4CCE}">
      <dsp:nvSpPr>
        <dsp:cNvPr id="0" name=""/>
        <dsp:cNvSpPr/>
      </dsp:nvSpPr>
      <dsp:spPr>
        <a:xfrm>
          <a:off x="200995" y="1413393"/>
          <a:ext cx="2813932" cy="23616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Inspecting Equipment, Structures, or Materials</a:t>
          </a:r>
          <a:endParaRPr lang="en-US" sz="800" kern="1200">
            <a:latin typeface="+mn-lt"/>
            <a:cs typeface="Arial" panose="020B0604020202020204" pitchFamily="34" charset="0"/>
          </a:endParaRPr>
        </a:p>
      </dsp:txBody>
      <dsp:txXfrm>
        <a:off x="212523" y="1424921"/>
        <a:ext cx="2790876" cy="213104"/>
      </dsp:txXfrm>
    </dsp:sp>
    <dsp:sp modelId="{53A3C797-5C37-4001-98F4-923CB1CB87D4}">
      <dsp:nvSpPr>
        <dsp:cNvPr id="0" name=""/>
        <dsp:cNvSpPr/>
      </dsp:nvSpPr>
      <dsp:spPr>
        <a:xfrm>
          <a:off x="0" y="2146353"/>
          <a:ext cx="4019903" cy="453600"/>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Analyzing information and evaluating results to choose the best solution and solve problems.</a:t>
          </a:r>
          <a:endParaRPr lang="en-US" sz="800" kern="1200">
            <a:latin typeface="+mn-lt"/>
            <a:cs typeface="Arial" panose="020B0604020202020204" pitchFamily="34" charset="0"/>
          </a:endParaRPr>
        </a:p>
      </dsp:txBody>
      <dsp:txXfrm>
        <a:off x="0" y="2146353"/>
        <a:ext cx="4019903" cy="453600"/>
      </dsp:txXfrm>
    </dsp:sp>
    <dsp:sp modelId="{9D7F744B-916E-4EAB-8AF2-38D5E887A897}">
      <dsp:nvSpPr>
        <dsp:cNvPr id="0" name=""/>
        <dsp:cNvSpPr/>
      </dsp:nvSpPr>
      <dsp:spPr>
        <a:xfrm>
          <a:off x="200995" y="2028273"/>
          <a:ext cx="2813932" cy="23616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Making Decisions and Solving Problems</a:t>
          </a:r>
          <a:endParaRPr lang="en-US" sz="800" kern="1200">
            <a:latin typeface="+mn-lt"/>
            <a:cs typeface="Arial" panose="020B0604020202020204" pitchFamily="34" charset="0"/>
          </a:endParaRPr>
        </a:p>
      </dsp:txBody>
      <dsp:txXfrm>
        <a:off x="212523" y="2039801"/>
        <a:ext cx="2790876" cy="213104"/>
      </dsp:txXfrm>
    </dsp:sp>
    <dsp:sp modelId="{89FE7910-A7AD-44A6-8E26-C2952C177D2C}">
      <dsp:nvSpPr>
        <dsp:cNvPr id="0" name=""/>
        <dsp:cNvSpPr/>
      </dsp:nvSpPr>
      <dsp:spPr>
        <a:xfrm>
          <a:off x="0" y="2761233"/>
          <a:ext cx="4019903" cy="453600"/>
        </a:xfrm>
        <a:prstGeom prst="rect">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Using hands and arms in handling, installing, positioning, and moving materials, and manipulating things.</a:t>
          </a:r>
          <a:endParaRPr lang="en-US" sz="800" kern="1200">
            <a:latin typeface="+mn-lt"/>
            <a:cs typeface="Arial" panose="020B0604020202020204" pitchFamily="34" charset="0"/>
          </a:endParaRPr>
        </a:p>
      </dsp:txBody>
      <dsp:txXfrm>
        <a:off x="0" y="2761233"/>
        <a:ext cx="4019903" cy="453600"/>
      </dsp:txXfrm>
    </dsp:sp>
    <dsp:sp modelId="{8F7EDFF7-ECCA-4D89-B746-DA1AF682B35F}">
      <dsp:nvSpPr>
        <dsp:cNvPr id="0" name=""/>
        <dsp:cNvSpPr/>
      </dsp:nvSpPr>
      <dsp:spPr>
        <a:xfrm>
          <a:off x="200995" y="2643153"/>
          <a:ext cx="2813932" cy="236160"/>
        </a:xfrm>
        <a:prstGeom prst="round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Handling and Moving Objects</a:t>
          </a:r>
          <a:endParaRPr lang="en-US" sz="800" kern="1200">
            <a:latin typeface="+mn-lt"/>
            <a:cs typeface="Arial" panose="020B0604020202020204" pitchFamily="34" charset="0"/>
          </a:endParaRPr>
        </a:p>
      </dsp:txBody>
      <dsp:txXfrm>
        <a:off x="212523" y="2654681"/>
        <a:ext cx="2790876" cy="21310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188313"/>
          <a:ext cx="4019903" cy="453600"/>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Observing, receiving, and otherwise obtaining information from all relevant sources.</a:t>
          </a:r>
          <a:endParaRPr lang="en-US" sz="800" kern="1200">
            <a:latin typeface="+mn-lt"/>
            <a:cs typeface="Arial" panose="020B0604020202020204" pitchFamily="34" charset="0"/>
          </a:endParaRPr>
        </a:p>
      </dsp:txBody>
      <dsp:txXfrm>
        <a:off x="0" y="188313"/>
        <a:ext cx="4019903" cy="453600"/>
      </dsp:txXfrm>
    </dsp:sp>
    <dsp:sp modelId="{E37C746B-97DF-47E9-8A3A-7ADE24C77FD7}">
      <dsp:nvSpPr>
        <dsp:cNvPr id="0" name=""/>
        <dsp:cNvSpPr/>
      </dsp:nvSpPr>
      <dsp:spPr>
        <a:xfrm>
          <a:off x="200995" y="70233"/>
          <a:ext cx="2813932" cy="23616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Getting Information</a:t>
          </a:r>
          <a:endParaRPr lang="en-US" sz="800" kern="1200">
            <a:latin typeface="+mn-lt"/>
            <a:cs typeface="Arial" panose="020B0604020202020204" pitchFamily="34" charset="0"/>
          </a:endParaRPr>
        </a:p>
      </dsp:txBody>
      <dsp:txXfrm>
        <a:off x="212523" y="81761"/>
        <a:ext cx="2790876" cy="213104"/>
      </dsp:txXfrm>
    </dsp:sp>
    <dsp:sp modelId="{9C9D41BF-3766-45F2-8A73-6D410F3C2375}">
      <dsp:nvSpPr>
        <dsp:cNvPr id="0" name=""/>
        <dsp:cNvSpPr/>
      </dsp:nvSpPr>
      <dsp:spPr>
        <a:xfrm>
          <a:off x="0" y="803193"/>
          <a:ext cx="4019903" cy="453600"/>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kern="1200"/>
            <a:t>Using computers and computer systems (including hardware and software) to program, write software, set up functions, enter data, or process information.</a:t>
          </a:r>
          <a:endParaRPr lang="en-US" sz="800" kern="1200">
            <a:latin typeface="+mn-lt"/>
            <a:cs typeface="Arial" panose="020B0604020202020204" pitchFamily="34" charset="0"/>
          </a:endParaRPr>
        </a:p>
      </dsp:txBody>
      <dsp:txXfrm>
        <a:off x="0" y="803193"/>
        <a:ext cx="4019903" cy="453600"/>
      </dsp:txXfrm>
    </dsp:sp>
    <dsp:sp modelId="{1FF0738B-32F3-4681-8CD7-1AC8FD7B01B6}">
      <dsp:nvSpPr>
        <dsp:cNvPr id="0" name=""/>
        <dsp:cNvSpPr/>
      </dsp:nvSpPr>
      <dsp:spPr>
        <a:xfrm>
          <a:off x="200995" y="685113"/>
          <a:ext cx="2813932" cy="23616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1" i="0" kern="1200"/>
            <a:t>Working with Computers</a:t>
          </a:r>
          <a:endParaRPr lang="en-US" sz="800" kern="1200">
            <a:latin typeface="+mn-lt"/>
            <a:cs typeface="Arial" panose="020B0604020202020204" pitchFamily="34" charset="0"/>
          </a:endParaRPr>
        </a:p>
      </dsp:txBody>
      <dsp:txXfrm>
        <a:off x="212523" y="696641"/>
        <a:ext cx="2790876" cy="213104"/>
      </dsp:txXfrm>
    </dsp:sp>
    <dsp:sp modelId="{F588DD5F-5B2E-4422-B424-FC8802BFAB6C}">
      <dsp:nvSpPr>
        <dsp:cNvPr id="0" name=""/>
        <dsp:cNvSpPr/>
      </dsp:nvSpPr>
      <dsp:spPr>
        <a:xfrm>
          <a:off x="0" y="1418073"/>
          <a:ext cx="4019903" cy="567000"/>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kern="1200"/>
            <a:t>Providing documentation, detailed instructions, drawings, or specifications to tell others about how devices, parts, equipment, or structures are to be fabricated, constructed, assembled, modified, maintained, or used.</a:t>
          </a:r>
          <a:endParaRPr lang="en-US" sz="800" kern="1200">
            <a:latin typeface="+mn-lt"/>
            <a:cs typeface="Arial" panose="020B0604020202020204" pitchFamily="34" charset="0"/>
          </a:endParaRPr>
        </a:p>
      </dsp:txBody>
      <dsp:txXfrm>
        <a:off x="0" y="1418073"/>
        <a:ext cx="4019903" cy="567000"/>
      </dsp:txXfrm>
    </dsp:sp>
    <dsp:sp modelId="{B6E1B667-FE68-451E-9C84-0CC5F5FE4CCE}">
      <dsp:nvSpPr>
        <dsp:cNvPr id="0" name=""/>
        <dsp:cNvSpPr/>
      </dsp:nvSpPr>
      <dsp:spPr>
        <a:xfrm>
          <a:off x="200995" y="1299993"/>
          <a:ext cx="2813932" cy="23616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1" i="0" kern="1200"/>
            <a:t>Drafting, Laying Out, and Specifying Technical Devices, Parts, and Equipment</a:t>
          </a:r>
          <a:endParaRPr lang="en-US" sz="800" kern="1200">
            <a:latin typeface="+mn-lt"/>
            <a:cs typeface="Arial" panose="020B0604020202020204" pitchFamily="34" charset="0"/>
          </a:endParaRPr>
        </a:p>
      </dsp:txBody>
      <dsp:txXfrm>
        <a:off x="212523" y="1311521"/>
        <a:ext cx="2790876" cy="213104"/>
      </dsp:txXfrm>
    </dsp:sp>
    <dsp:sp modelId="{53A3C797-5C37-4001-98F4-923CB1CB87D4}">
      <dsp:nvSpPr>
        <dsp:cNvPr id="0" name=""/>
        <dsp:cNvSpPr/>
      </dsp:nvSpPr>
      <dsp:spPr>
        <a:xfrm>
          <a:off x="0" y="2146353"/>
          <a:ext cx="4019903" cy="453600"/>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latin typeface="+mn-lt"/>
              <a:cs typeface="Arial" panose="020B0604020202020204" pitchFamily="34" charset="0"/>
            </a:rPr>
            <a:t>Analyzing information and evaluating results to choose the best solution and solve problems.</a:t>
          </a:r>
          <a:endParaRPr lang="en-US" sz="800" kern="1200">
            <a:latin typeface="+mn-lt"/>
            <a:cs typeface="Arial" panose="020B0604020202020204" pitchFamily="34" charset="0"/>
          </a:endParaRPr>
        </a:p>
      </dsp:txBody>
      <dsp:txXfrm>
        <a:off x="0" y="2146353"/>
        <a:ext cx="4019903" cy="453600"/>
      </dsp:txXfrm>
    </dsp:sp>
    <dsp:sp modelId="{9D7F744B-916E-4EAB-8AF2-38D5E887A897}">
      <dsp:nvSpPr>
        <dsp:cNvPr id="0" name=""/>
        <dsp:cNvSpPr/>
      </dsp:nvSpPr>
      <dsp:spPr>
        <a:xfrm>
          <a:off x="200995" y="2028273"/>
          <a:ext cx="2813932" cy="23616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0" i="0" u="none" kern="1200">
              <a:latin typeface="+mn-lt"/>
              <a:cs typeface="Arial" panose="020B0604020202020204" pitchFamily="34" charset="0"/>
            </a:rPr>
            <a:t>Making Decisions and Solving Problems</a:t>
          </a:r>
          <a:endParaRPr lang="en-US" sz="800" kern="1200">
            <a:latin typeface="+mn-lt"/>
            <a:cs typeface="Arial" panose="020B0604020202020204" pitchFamily="34" charset="0"/>
          </a:endParaRPr>
        </a:p>
      </dsp:txBody>
      <dsp:txXfrm>
        <a:off x="212523" y="2039801"/>
        <a:ext cx="2790876" cy="213104"/>
      </dsp:txXfrm>
    </dsp:sp>
    <dsp:sp modelId="{89FE7910-A7AD-44A6-8E26-C2952C177D2C}">
      <dsp:nvSpPr>
        <dsp:cNvPr id="0" name=""/>
        <dsp:cNvSpPr/>
      </dsp:nvSpPr>
      <dsp:spPr>
        <a:xfrm>
          <a:off x="0" y="2761233"/>
          <a:ext cx="4019903" cy="453600"/>
        </a:xfrm>
        <a:prstGeom prst="rect">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11989" tIns="166624" rIns="311989" bIns="56896" numCol="1" spcCol="1270" anchor="t" anchorCtr="0">
          <a:noAutofit/>
        </a:bodyPr>
        <a:lstStyle/>
        <a:p>
          <a:pPr marL="57150" lvl="1" indent="-57150" algn="l" defTabSz="355600">
            <a:lnSpc>
              <a:spcPct val="90000"/>
            </a:lnSpc>
            <a:spcBef>
              <a:spcPct val="0"/>
            </a:spcBef>
            <a:spcAft>
              <a:spcPct val="15000"/>
            </a:spcAft>
            <a:buChar char="•"/>
          </a:pPr>
          <a:r>
            <a:rPr lang="en-US" sz="800" b="0" i="0" kern="1200"/>
            <a:t>Developing, designing, or creating new applications, ideas, relationships, systems, or products, including artistic contributions.</a:t>
          </a:r>
          <a:endParaRPr lang="en-US" sz="800" kern="1200">
            <a:latin typeface="+mn-lt"/>
            <a:cs typeface="Arial" panose="020B0604020202020204" pitchFamily="34" charset="0"/>
          </a:endParaRPr>
        </a:p>
      </dsp:txBody>
      <dsp:txXfrm>
        <a:off x="0" y="2761233"/>
        <a:ext cx="4019903" cy="453600"/>
      </dsp:txXfrm>
    </dsp:sp>
    <dsp:sp modelId="{8F7EDFF7-ECCA-4D89-B746-DA1AF682B35F}">
      <dsp:nvSpPr>
        <dsp:cNvPr id="0" name=""/>
        <dsp:cNvSpPr/>
      </dsp:nvSpPr>
      <dsp:spPr>
        <a:xfrm>
          <a:off x="200995" y="2643153"/>
          <a:ext cx="2813932" cy="236160"/>
        </a:xfrm>
        <a:prstGeom prst="round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360" tIns="0" rIns="106360" bIns="0" numCol="1" spcCol="1270" anchor="ctr" anchorCtr="0">
          <a:noAutofit/>
        </a:bodyPr>
        <a:lstStyle/>
        <a:p>
          <a:pPr marL="0" lvl="0" indent="0" algn="l" defTabSz="355600">
            <a:lnSpc>
              <a:spcPct val="90000"/>
            </a:lnSpc>
            <a:spcBef>
              <a:spcPct val="0"/>
            </a:spcBef>
            <a:spcAft>
              <a:spcPct val="35000"/>
            </a:spcAft>
            <a:buNone/>
          </a:pPr>
          <a:r>
            <a:rPr lang="en-US" sz="800" b="1" i="0" kern="1200"/>
            <a:t>Thinking Creatively</a:t>
          </a:r>
          <a:endParaRPr lang="en-US" sz="800" kern="1200">
            <a:latin typeface="+mn-lt"/>
            <a:cs typeface="Arial" panose="020B0604020202020204" pitchFamily="34" charset="0"/>
          </a:endParaRPr>
        </a:p>
      </dsp:txBody>
      <dsp:txXfrm>
        <a:off x="212523" y="2654681"/>
        <a:ext cx="2790876" cy="213104"/>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315825"/>
          <a:ext cx="4526844" cy="453599"/>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1333" tIns="166624" rIns="351333"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t>Inspecting equipment, structures, or materials to identify the cause of errors or other problems or defects.</a:t>
          </a:r>
          <a:endParaRPr lang="en-US" sz="800" kern="1200"/>
        </a:p>
      </dsp:txBody>
      <dsp:txXfrm>
        <a:off x="0" y="315825"/>
        <a:ext cx="4526844" cy="453599"/>
      </dsp:txXfrm>
    </dsp:sp>
    <dsp:sp modelId="{E37C746B-97DF-47E9-8A3A-7ADE24C77FD7}">
      <dsp:nvSpPr>
        <dsp:cNvPr id="0" name=""/>
        <dsp:cNvSpPr/>
      </dsp:nvSpPr>
      <dsp:spPr>
        <a:xfrm>
          <a:off x="226342" y="197745"/>
          <a:ext cx="3168790" cy="23616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9773" tIns="0" rIns="119773" bIns="0" numCol="1" spcCol="1270" anchor="ctr" anchorCtr="0">
          <a:noAutofit/>
        </a:bodyPr>
        <a:lstStyle/>
        <a:p>
          <a:pPr marL="0" lvl="0" indent="0" algn="l" defTabSz="355600">
            <a:lnSpc>
              <a:spcPct val="90000"/>
            </a:lnSpc>
            <a:spcBef>
              <a:spcPct val="0"/>
            </a:spcBef>
            <a:spcAft>
              <a:spcPct val="35000"/>
            </a:spcAft>
            <a:buNone/>
          </a:pPr>
          <a:r>
            <a:rPr lang="en-US" sz="800" kern="1200"/>
            <a:t>Inspecting Equipment, Structures, or Materials</a:t>
          </a:r>
        </a:p>
      </dsp:txBody>
      <dsp:txXfrm>
        <a:off x="237870" y="209273"/>
        <a:ext cx="3145734" cy="213104"/>
      </dsp:txXfrm>
    </dsp:sp>
    <dsp:sp modelId="{9C9D41BF-3766-45F2-8A73-6D410F3C2375}">
      <dsp:nvSpPr>
        <dsp:cNvPr id="0" name=""/>
        <dsp:cNvSpPr/>
      </dsp:nvSpPr>
      <dsp:spPr>
        <a:xfrm>
          <a:off x="0" y="930705"/>
          <a:ext cx="4526844" cy="340199"/>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1333" tIns="166624" rIns="351333"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t>Observing, receiving, and otherwise obtaining information from all relevant sources.</a:t>
          </a:r>
          <a:endParaRPr lang="en-US" sz="800" kern="1200"/>
        </a:p>
      </dsp:txBody>
      <dsp:txXfrm>
        <a:off x="0" y="930705"/>
        <a:ext cx="4526844" cy="340199"/>
      </dsp:txXfrm>
    </dsp:sp>
    <dsp:sp modelId="{1FF0738B-32F3-4681-8CD7-1AC8FD7B01B6}">
      <dsp:nvSpPr>
        <dsp:cNvPr id="0" name=""/>
        <dsp:cNvSpPr/>
      </dsp:nvSpPr>
      <dsp:spPr>
        <a:xfrm>
          <a:off x="226342" y="812625"/>
          <a:ext cx="3168790" cy="23616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9773" tIns="0" rIns="119773" bIns="0" numCol="1" spcCol="1270" anchor="ctr" anchorCtr="0">
          <a:noAutofit/>
        </a:bodyPr>
        <a:lstStyle/>
        <a:p>
          <a:pPr marL="0" lvl="0" indent="0" algn="l" defTabSz="355600">
            <a:lnSpc>
              <a:spcPct val="90000"/>
            </a:lnSpc>
            <a:spcBef>
              <a:spcPct val="0"/>
            </a:spcBef>
            <a:spcAft>
              <a:spcPct val="35000"/>
            </a:spcAft>
            <a:buNone/>
          </a:pPr>
          <a:r>
            <a:rPr lang="en-US" sz="800" b="0" i="0" u="none" kern="1200"/>
            <a:t>Getting Information</a:t>
          </a:r>
          <a:endParaRPr lang="en-US" sz="800" kern="1200"/>
        </a:p>
      </dsp:txBody>
      <dsp:txXfrm>
        <a:off x="237870" y="824153"/>
        <a:ext cx="3145734" cy="213104"/>
      </dsp:txXfrm>
    </dsp:sp>
    <dsp:sp modelId="{F588DD5F-5B2E-4422-B424-FC8802BFAB6C}">
      <dsp:nvSpPr>
        <dsp:cNvPr id="0" name=""/>
        <dsp:cNvSpPr/>
      </dsp:nvSpPr>
      <dsp:spPr>
        <a:xfrm>
          <a:off x="0" y="1432185"/>
          <a:ext cx="4526844" cy="453599"/>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1333" tIns="166624" rIns="351333"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t>Monitoring and reviewing information from materials, events, or the environment, to detect or assess problems.</a:t>
          </a:r>
          <a:endParaRPr lang="en-US" sz="800" kern="1200"/>
        </a:p>
      </dsp:txBody>
      <dsp:txXfrm>
        <a:off x="0" y="1432185"/>
        <a:ext cx="4526844" cy="453599"/>
      </dsp:txXfrm>
    </dsp:sp>
    <dsp:sp modelId="{B6E1B667-FE68-451E-9C84-0CC5F5FE4CCE}">
      <dsp:nvSpPr>
        <dsp:cNvPr id="0" name=""/>
        <dsp:cNvSpPr/>
      </dsp:nvSpPr>
      <dsp:spPr>
        <a:xfrm>
          <a:off x="226342" y="1314104"/>
          <a:ext cx="3168790" cy="23616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9773" tIns="0" rIns="119773" bIns="0" numCol="1" spcCol="1270" anchor="ctr" anchorCtr="0">
          <a:noAutofit/>
        </a:bodyPr>
        <a:lstStyle/>
        <a:p>
          <a:pPr marL="0" lvl="0" indent="0" algn="l" defTabSz="355600">
            <a:lnSpc>
              <a:spcPct val="90000"/>
            </a:lnSpc>
            <a:spcBef>
              <a:spcPct val="0"/>
            </a:spcBef>
            <a:spcAft>
              <a:spcPct val="35000"/>
            </a:spcAft>
            <a:buNone/>
          </a:pPr>
          <a:r>
            <a:rPr lang="en-US" sz="800" b="0" i="0" u="none" kern="1200"/>
            <a:t>Monitoring Processes, Materials, or Surroundings</a:t>
          </a:r>
          <a:endParaRPr lang="en-US" sz="800" kern="1200"/>
        </a:p>
      </dsp:txBody>
      <dsp:txXfrm>
        <a:off x="237870" y="1325632"/>
        <a:ext cx="3145734" cy="213104"/>
      </dsp:txXfrm>
    </dsp:sp>
    <dsp:sp modelId="{53A3C797-5C37-4001-98F4-923CB1CB87D4}">
      <dsp:nvSpPr>
        <dsp:cNvPr id="0" name=""/>
        <dsp:cNvSpPr/>
      </dsp:nvSpPr>
      <dsp:spPr>
        <a:xfrm>
          <a:off x="0" y="2047065"/>
          <a:ext cx="4526844" cy="453599"/>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1333" tIns="166624" rIns="351333"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t>Using either control mechanisms or direct physical activity to operate machines or processes (not including computers or vehicles).</a:t>
          </a:r>
          <a:endParaRPr lang="en-US" sz="800" kern="1200"/>
        </a:p>
      </dsp:txBody>
      <dsp:txXfrm>
        <a:off x="0" y="2047065"/>
        <a:ext cx="4526844" cy="453599"/>
      </dsp:txXfrm>
    </dsp:sp>
    <dsp:sp modelId="{9D7F744B-916E-4EAB-8AF2-38D5E887A897}">
      <dsp:nvSpPr>
        <dsp:cNvPr id="0" name=""/>
        <dsp:cNvSpPr/>
      </dsp:nvSpPr>
      <dsp:spPr>
        <a:xfrm>
          <a:off x="226342" y="1928985"/>
          <a:ext cx="3168790" cy="23616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9773" tIns="0" rIns="119773" bIns="0" numCol="1" spcCol="1270" anchor="ctr" anchorCtr="0">
          <a:noAutofit/>
        </a:bodyPr>
        <a:lstStyle/>
        <a:p>
          <a:pPr marL="0" lvl="0" indent="0" algn="l" defTabSz="355600">
            <a:lnSpc>
              <a:spcPct val="90000"/>
            </a:lnSpc>
            <a:spcBef>
              <a:spcPct val="0"/>
            </a:spcBef>
            <a:spcAft>
              <a:spcPct val="35000"/>
            </a:spcAft>
            <a:buNone/>
          </a:pPr>
          <a:r>
            <a:rPr lang="en-US" sz="800" b="0" i="0" u="none" kern="1200"/>
            <a:t>Controlling Machines and Processes</a:t>
          </a:r>
          <a:endParaRPr lang="en-US" sz="800" kern="1200"/>
        </a:p>
      </dsp:txBody>
      <dsp:txXfrm>
        <a:off x="237870" y="1940513"/>
        <a:ext cx="3145734" cy="213104"/>
      </dsp:txXfrm>
    </dsp:sp>
    <dsp:sp modelId="{89FE7910-A7AD-44A6-8E26-C2952C177D2C}">
      <dsp:nvSpPr>
        <dsp:cNvPr id="0" name=""/>
        <dsp:cNvSpPr/>
      </dsp:nvSpPr>
      <dsp:spPr>
        <a:xfrm>
          <a:off x="0" y="2661945"/>
          <a:ext cx="4526844" cy="453599"/>
        </a:xfrm>
        <a:prstGeom prst="rect">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1333" tIns="166624" rIns="351333" bIns="56896" numCol="1" spcCol="1270" anchor="t" anchorCtr="0">
          <a:noAutofit/>
        </a:bodyPr>
        <a:lstStyle/>
        <a:p>
          <a:pPr marL="57150" lvl="1" indent="-57150" algn="l" defTabSz="355600">
            <a:lnSpc>
              <a:spcPct val="90000"/>
            </a:lnSpc>
            <a:spcBef>
              <a:spcPct val="0"/>
            </a:spcBef>
            <a:spcAft>
              <a:spcPct val="15000"/>
            </a:spcAft>
            <a:buChar char="•"/>
          </a:pPr>
          <a:r>
            <a:rPr lang="en-US" sz="800" b="0" i="0" u="none" kern="1200"/>
            <a:t>Identifying information by categorizing, estimating, recognizing differences or similarities, and detecting changes in circumstances or events.</a:t>
          </a:r>
          <a:endParaRPr lang="en-US" sz="800" kern="1200"/>
        </a:p>
      </dsp:txBody>
      <dsp:txXfrm>
        <a:off x="0" y="2661945"/>
        <a:ext cx="4526844" cy="453599"/>
      </dsp:txXfrm>
    </dsp:sp>
    <dsp:sp modelId="{8F7EDFF7-ECCA-4D89-B746-DA1AF682B35F}">
      <dsp:nvSpPr>
        <dsp:cNvPr id="0" name=""/>
        <dsp:cNvSpPr/>
      </dsp:nvSpPr>
      <dsp:spPr>
        <a:xfrm>
          <a:off x="226342" y="2543864"/>
          <a:ext cx="3168790" cy="236160"/>
        </a:xfrm>
        <a:prstGeom prst="round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9773" tIns="0" rIns="119773" bIns="0" numCol="1" spcCol="1270" anchor="ctr" anchorCtr="0">
          <a:noAutofit/>
        </a:bodyPr>
        <a:lstStyle/>
        <a:p>
          <a:pPr marL="0" lvl="0" indent="0" algn="l" defTabSz="355600">
            <a:lnSpc>
              <a:spcPct val="90000"/>
            </a:lnSpc>
            <a:spcBef>
              <a:spcPct val="0"/>
            </a:spcBef>
            <a:spcAft>
              <a:spcPct val="35000"/>
            </a:spcAft>
            <a:buNone/>
          </a:pPr>
          <a:r>
            <a:rPr lang="en-US" sz="800" b="0" i="0" u="none" kern="1200"/>
            <a:t>Identifying Objects, Actions, and Events</a:t>
          </a:r>
          <a:endParaRPr lang="en-US" sz="800" kern="1200"/>
        </a:p>
      </dsp:txBody>
      <dsp:txXfrm>
        <a:off x="237870" y="2555392"/>
        <a:ext cx="3145734" cy="213104"/>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154989"/>
          <a:ext cx="4388557" cy="510300"/>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40601" tIns="187452" rIns="340601" bIns="64008" numCol="1" spcCol="1270" anchor="t" anchorCtr="0">
          <a:noAutofit/>
        </a:bodyPr>
        <a:lstStyle/>
        <a:p>
          <a:pPr marL="57150" lvl="1" indent="-57150" algn="l" defTabSz="400050">
            <a:lnSpc>
              <a:spcPct val="90000"/>
            </a:lnSpc>
            <a:spcBef>
              <a:spcPct val="0"/>
            </a:spcBef>
            <a:spcAft>
              <a:spcPct val="15000"/>
            </a:spcAft>
            <a:buChar char="•"/>
          </a:pPr>
          <a:r>
            <a:rPr lang="en-US" sz="900" kern="1200"/>
            <a:t>Using computers and computer systems (including hardware and software) to program, write software, set up functions, enter data, or process information</a:t>
          </a:r>
          <a:r>
            <a:rPr lang="en-US" sz="900" b="0" i="0" u="none" kern="1200"/>
            <a:t>.</a:t>
          </a:r>
          <a:endParaRPr lang="en-US" sz="900" kern="1200"/>
        </a:p>
      </dsp:txBody>
      <dsp:txXfrm>
        <a:off x="0" y="154989"/>
        <a:ext cx="4388557" cy="510300"/>
      </dsp:txXfrm>
    </dsp:sp>
    <dsp:sp modelId="{E37C746B-97DF-47E9-8A3A-7ADE24C77FD7}">
      <dsp:nvSpPr>
        <dsp:cNvPr id="0" name=""/>
        <dsp:cNvSpPr/>
      </dsp:nvSpPr>
      <dsp:spPr>
        <a:xfrm>
          <a:off x="219427" y="22149"/>
          <a:ext cx="3071989" cy="26568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6114" tIns="0" rIns="116114" bIns="0" numCol="1" spcCol="1270" anchor="ctr" anchorCtr="0">
          <a:noAutofit/>
        </a:bodyPr>
        <a:lstStyle/>
        <a:p>
          <a:pPr marL="0" lvl="0" indent="0" algn="l" defTabSz="400050">
            <a:lnSpc>
              <a:spcPct val="90000"/>
            </a:lnSpc>
            <a:spcBef>
              <a:spcPct val="0"/>
            </a:spcBef>
            <a:spcAft>
              <a:spcPct val="35000"/>
            </a:spcAft>
            <a:buNone/>
          </a:pPr>
          <a:r>
            <a:rPr lang="en-US" sz="900" kern="1200"/>
            <a:t>Working with Computers</a:t>
          </a:r>
        </a:p>
      </dsp:txBody>
      <dsp:txXfrm>
        <a:off x="232396" y="35118"/>
        <a:ext cx="3046051" cy="239742"/>
      </dsp:txXfrm>
    </dsp:sp>
    <dsp:sp modelId="{9C9D41BF-3766-45F2-8A73-6D410F3C2375}">
      <dsp:nvSpPr>
        <dsp:cNvPr id="0" name=""/>
        <dsp:cNvSpPr/>
      </dsp:nvSpPr>
      <dsp:spPr>
        <a:xfrm>
          <a:off x="0" y="846729"/>
          <a:ext cx="4388557" cy="510300"/>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40601" tIns="187452" rIns="340601" bIns="64008" numCol="1" spcCol="1270" anchor="t" anchorCtr="0">
          <a:noAutofit/>
        </a:bodyPr>
        <a:lstStyle/>
        <a:p>
          <a:pPr marL="57150" lvl="1" indent="-57150" algn="l" defTabSz="400050">
            <a:lnSpc>
              <a:spcPct val="90000"/>
            </a:lnSpc>
            <a:spcBef>
              <a:spcPct val="0"/>
            </a:spcBef>
            <a:spcAft>
              <a:spcPct val="15000"/>
            </a:spcAft>
            <a:buChar char="•"/>
          </a:pPr>
          <a:r>
            <a:rPr lang="en-US" sz="900" b="0" i="0" u="none" kern="1200"/>
            <a:t>Observing, receiving, and otherwise obtaining information from all relevant sources.</a:t>
          </a:r>
          <a:endParaRPr lang="en-US" sz="900" kern="1200"/>
        </a:p>
      </dsp:txBody>
      <dsp:txXfrm>
        <a:off x="0" y="846729"/>
        <a:ext cx="4388557" cy="510300"/>
      </dsp:txXfrm>
    </dsp:sp>
    <dsp:sp modelId="{1FF0738B-32F3-4681-8CD7-1AC8FD7B01B6}">
      <dsp:nvSpPr>
        <dsp:cNvPr id="0" name=""/>
        <dsp:cNvSpPr/>
      </dsp:nvSpPr>
      <dsp:spPr>
        <a:xfrm>
          <a:off x="219427" y="713889"/>
          <a:ext cx="3071989" cy="26568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6114" tIns="0" rIns="116114" bIns="0" numCol="1" spcCol="1270" anchor="ctr" anchorCtr="0">
          <a:noAutofit/>
        </a:bodyPr>
        <a:lstStyle/>
        <a:p>
          <a:pPr marL="0" lvl="0" indent="0" algn="l" defTabSz="400050">
            <a:lnSpc>
              <a:spcPct val="90000"/>
            </a:lnSpc>
            <a:spcBef>
              <a:spcPct val="0"/>
            </a:spcBef>
            <a:spcAft>
              <a:spcPct val="35000"/>
            </a:spcAft>
            <a:buNone/>
          </a:pPr>
          <a:r>
            <a:rPr lang="en-US" sz="900" b="0" i="0" u="none" kern="1200"/>
            <a:t>Getting Information</a:t>
          </a:r>
          <a:endParaRPr lang="en-US" sz="900" kern="1200"/>
        </a:p>
      </dsp:txBody>
      <dsp:txXfrm>
        <a:off x="232396" y="726858"/>
        <a:ext cx="3046051" cy="239742"/>
      </dsp:txXfrm>
    </dsp:sp>
    <dsp:sp modelId="{F588DD5F-5B2E-4422-B424-FC8802BFAB6C}">
      <dsp:nvSpPr>
        <dsp:cNvPr id="0" name=""/>
        <dsp:cNvSpPr/>
      </dsp:nvSpPr>
      <dsp:spPr>
        <a:xfrm>
          <a:off x="0" y="1538470"/>
          <a:ext cx="4388557" cy="510300"/>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40601" tIns="187452" rIns="340601" bIns="64008" numCol="1" spcCol="1270" anchor="t" anchorCtr="0">
          <a:noAutofit/>
        </a:bodyPr>
        <a:lstStyle/>
        <a:p>
          <a:pPr marL="57150" lvl="1" indent="-57150" algn="l" defTabSz="400050">
            <a:lnSpc>
              <a:spcPct val="90000"/>
            </a:lnSpc>
            <a:spcBef>
              <a:spcPct val="0"/>
            </a:spcBef>
            <a:spcAft>
              <a:spcPct val="15000"/>
            </a:spcAft>
            <a:buChar char="•"/>
          </a:pPr>
          <a:r>
            <a:rPr lang="en-US" sz="900" kern="1200"/>
            <a:t>Analyzing information and evaluating results to choose the best solution and solve problems</a:t>
          </a:r>
          <a:r>
            <a:rPr lang="en-US" sz="900" b="0" i="0" u="none" kern="1200"/>
            <a:t>.</a:t>
          </a:r>
          <a:endParaRPr lang="en-US" sz="900" kern="1200"/>
        </a:p>
      </dsp:txBody>
      <dsp:txXfrm>
        <a:off x="0" y="1538470"/>
        <a:ext cx="4388557" cy="510300"/>
      </dsp:txXfrm>
    </dsp:sp>
    <dsp:sp modelId="{B6E1B667-FE68-451E-9C84-0CC5F5FE4CCE}">
      <dsp:nvSpPr>
        <dsp:cNvPr id="0" name=""/>
        <dsp:cNvSpPr/>
      </dsp:nvSpPr>
      <dsp:spPr>
        <a:xfrm>
          <a:off x="219427" y="1405630"/>
          <a:ext cx="3071989" cy="26568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6114" tIns="0" rIns="116114" bIns="0" numCol="1" spcCol="1270" anchor="ctr" anchorCtr="0">
          <a:noAutofit/>
        </a:bodyPr>
        <a:lstStyle/>
        <a:p>
          <a:pPr marL="0" lvl="0" indent="0" algn="l" defTabSz="400050">
            <a:lnSpc>
              <a:spcPct val="90000"/>
            </a:lnSpc>
            <a:spcBef>
              <a:spcPct val="0"/>
            </a:spcBef>
            <a:spcAft>
              <a:spcPct val="35000"/>
            </a:spcAft>
            <a:buNone/>
          </a:pPr>
          <a:r>
            <a:rPr lang="en-US" sz="900" kern="1200"/>
            <a:t>Making Decisions and Solving Problems </a:t>
          </a:r>
        </a:p>
      </dsp:txBody>
      <dsp:txXfrm>
        <a:off x="232396" y="1418599"/>
        <a:ext cx="3046051" cy="239742"/>
      </dsp:txXfrm>
    </dsp:sp>
    <dsp:sp modelId="{53A3C797-5C37-4001-98F4-923CB1CB87D4}">
      <dsp:nvSpPr>
        <dsp:cNvPr id="0" name=""/>
        <dsp:cNvSpPr/>
      </dsp:nvSpPr>
      <dsp:spPr>
        <a:xfrm>
          <a:off x="0" y="2230210"/>
          <a:ext cx="4388557" cy="510300"/>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40601" tIns="187452" rIns="340601" bIns="64008" numCol="1" spcCol="1270" anchor="t" anchorCtr="0">
          <a:noAutofit/>
        </a:bodyPr>
        <a:lstStyle/>
        <a:p>
          <a:pPr marL="57150" lvl="1" indent="-57150" algn="l" defTabSz="400050">
            <a:lnSpc>
              <a:spcPct val="90000"/>
            </a:lnSpc>
            <a:spcBef>
              <a:spcPct val="0"/>
            </a:spcBef>
            <a:spcAft>
              <a:spcPct val="15000"/>
            </a:spcAft>
            <a:buChar char="•"/>
          </a:pPr>
          <a:r>
            <a:rPr lang="en-US" sz="900" b="0" i="0" u="none" kern="1200"/>
            <a:t>Using either control mechanisms or direct physical activity to operate machines or processes (not including computers or vehicles).</a:t>
          </a:r>
          <a:endParaRPr lang="en-US" sz="900" kern="1200"/>
        </a:p>
      </dsp:txBody>
      <dsp:txXfrm>
        <a:off x="0" y="2230210"/>
        <a:ext cx="4388557" cy="510300"/>
      </dsp:txXfrm>
    </dsp:sp>
    <dsp:sp modelId="{9D7F744B-916E-4EAB-8AF2-38D5E887A897}">
      <dsp:nvSpPr>
        <dsp:cNvPr id="0" name=""/>
        <dsp:cNvSpPr/>
      </dsp:nvSpPr>
      <dsp:spPr>
        <a:xfrm>
          <a:off x="219427" y="2097370"/>
          <a:ext cx="3071989" cy="26568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6114" tIns="0" rIns="116114" bIns="0" numCol="1" spcCol="1270" anchor="ctr" anchorCtr="0">
          <a:noAutofit/>
        </a:bodyPr>
        <a:lstStyle/>
        <a:p>
          <a:pPr marL="0" lvl="0" indent="0" algn="l" defTabSz="400050">
            <a:lnSpc>
              <a:spcPct val="90000"/>
            </a:lnSpc>
            <a:spcBef>
              <a:spcPct val="0"/>
            </a:spcBef>
            <a:spcAft>
              <a:spcPct val="35000"/>
            </a:spcAft>
            <a:buNone/>
          </a:pPr>
          <a:r>
            <a:rPr lang="en-US" sz="900" b="0" i="0" u="none" kern="1200"/>
            <a:t>Controlling Machines and Processes</a:t>
          </a:r>
          <a:endParaRPr lang="en-US" sz="900" kern="1200"/>
        </a:p>
      </dsp:txBody>
      <dsp:txXfrm>
        <a:off x="232396" y="2110339"/>
        <a:ext cx="3046051" cy="239742"/>
      </dsp:txXfrm>
    </dsp:sp>
    <dsp:sp modelId="{89FE7910-A7AD-44A6-8E26-C2952C177D2C}">
      <dsp:nvSpPr>
        <dsp:cNvPr id="0" name=""/>
        <dsp:cNvSpPr/>
      </dsp:nvSpPr>
      <dsp:spPr>
        <a:xfrm>
          <a:off x="0" y="2921950"/>
          <a:ext cx="4388557" cy="510300"/>
        </a:xfrm>
        <a:prstGeom prst="rect">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40601" tIns="187452" rIns="340601" bIns="64008" numCol="1" spcCol="1270" anchor="t" anchorCtr="0">
          <a:noAutofit/>
        </a:bodyPr>
        <a:lstStyle/>
        <a:p>
          <a:pPr marL="57150" lvl="1" indent="-57150" algn="l" defTabSz="400050">
            <a:lnSpc>
              <a:spcPct val="90000"/>
            </a:lnSpc>
            <a:spcBef>
              <a:spcPct val="0"/>
            </a:spcBef>
            <a:spcAft>
              <a:spcPct val="15000"/>
            </a:spcAft>
            <a:buChar char="•"/>
          </a:pPr>
          <a:r>
            <a:rPr lang="en-US" sz="900" kern="1200"/>
            <a:t>Providing information to supervisors, co-workers, and subordinates by telephone, in written form, e-mail, or in person</a:t>
          </a:r>
          <a:r>
            <a:rPr lang="en-US" sz="900" b="0" i="0" u="none" kern="1200"/>
            <a:t>.</a:t>
          </a:r>
          <a:endParaRPr lang="en-US" sz="900" kern="1200"/>
        </a:p>
      </dsp:txBody>
      <dsp:txXfrm>
        <a:off x="0" y="2921950"/>
        <a:ext cx="4388557" cy="510300"/>
      </dsp:txXfrm>
    </dsp:sp>
    <dsp:sp modelId="{8F7EDFF7-ECCA-4D89-B746-DA1AF682B35F}">
      <dsp:nvSpPr>
        <dsp:cNvPr id="0" name=""/>
        <dsp:cNvSpPr/>
      </dsp:nvSpPr>
      <dsp:spPr>
        <a:xfrm>
          <a:off x="219427" y="2789110"/>
          <a:ext cx="3071989" cy="265680"/>
        </a:xfrm>
        <a:prstGeom prst="round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16114" tIns="0" rIns="116114" bIns="0" numCol="1" spcCol="1270" anchor="ctr" anchorCtr="0">
          <a:noAutofit/>
        </a:bodyPr>
        <a:lstStyle/>
        <a:p>
          <a:pPr marL="0" lvl="0" indent="0" algn="l" defTabSz="400050">
            <a:lnSpc>
              <a:spcPct val="90000"/>
            </a:lnSpc>
            <a:spcBef>
              <a:spcPct val="0"/>
            </a:spcBef>
            <a:spcAft>
              <a:spcPct val="35000"/>
            </a:spcAft>
            <a:buNone/>
          </a:pPr>
          <a:r>
            <a:rPr lang="en-US" sz="900" kern="1200"/>
            <a:t>Communicating with Supervisors, Peers, or Subordinates </a:t>
          </a:r>
        </a:p>
      </dsp:txBody>
      <dsp:txXfrm>
        <a:off x="232396" y="2802079"/>
        <a:ext cx="3046051" cy="239742"/>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BBB9A6-19C2-4E36-9FCA-E6231E4522FC}">
      <dsp:nvSpPr>
        <dsp:cNvPr id="0" name=""/>
        <dsp:cNvSpPr/>
      </dsp:nvSpPr>
      <dsp:spPr>
        <a:xfrm>
          <a:off x="0" y="304579"/>
          <a:ext cx="3585069" cy="396900"/>
        </a:xfrm>
        <a:prstGeom prst="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8241" tIns="145796" rIns="278241" bIns="49784" numCol="1" spcCol="1270" anchor="t" anchorCtr="0">
          <a:noAutofit/>
        </a:bodyPr>
        <a:lstStyle/>
        <a:p>
          <a:pPr marL="57150" lvl="1" indent="-57150" algn="l" defTabSz="311150">
            <a:lnSpc>
              <a:spcPct val="90000"/>
            </a:lnSpc>
            <a:spcBef>
              <a:spcPct val="0"/>
            </a:spcBef>
            <a:spcAft>
              <a:spcPct val="15000"/>
            </a:spcAft>
            <a:buChar char="•"/>
          </a:pPr>
          <a:r>
            <a:rPr lang="en-US" sz="700" b="0" i="0" u="none" kern="1200"/>
            <a:t>Analyzing information and evaluating results to choose the best solution and solve problems.</a:t>
          </a:r>
          <a:endParaRPr lang="en-US" sz="700" kern="1200"/>
        </a:p>
      </dsp:txBody>
      <dsp:txXfrm>
        <a:off x="0" y="304579"/>
        <a:ext cx="3585069" cy="396900"/>
      </dsp:txXfrm>
    </dsp:sp>
    <dsp:sp modelId="{E37C746B-97DF-47E9-8A3A-7ADE24C77FD7}">
      <dsp:nvSpPr>
        <dsp:cNvPr id="0" name=""/>
        <dsp:cNvSpPr/>
      </dsp:nvSpPr>
      <dsp:spPr>
        <a:xfrm>
          <a:off x="179253" y="201259"/>
          <a:ext cx="2509548" cy="206640"/>
        </a:xfrm>
        <a:prstGeom prst="round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4855" tIns="0" rIns="94855" bIns="0" numCol="1" spcCol="1270" anchor="ctr" anchorCtr="0">
          <a:noAutofit/>
        </a:bodyPr>
        <a:lstStyle/>
        <a:p>
          <a:pPr marL="0" lvl="0" indent="0" algn="l" defTabSz="311150">
            <a:lnSpc>
              <a:spcPct val="90000"/>
            </a:lnSpc>
            <a:spcBef>
              <a:spcPct val="0"/>
            </a:spcBef>
            <a:spcAft>
              <a:spcPct val="35000"/>
            </a:spcAft>
            <a:buNone/>
          </a:pPr>
          <a:r>
            <a:rPr lang="en-US" sz="700" kern="1200"/>
            <a:t>Making Decisions and Solving Problems</a:t>
          </a:r>
        </a:p>
      </dsp:txBody>
      <dsp:txXfrm>
        <a:off x="189340" y="211346"/>
        <a:ext cx="2489374" cy="186466"/>
      </dsp:txXfrm>
    </dsp:sp>
    <dsp:sp modelId="{9C9D41BF-3766-45F2-8A73-6D410F3C2375}">
      <dsp:nvSpPr>
        <dsp:cNvPr id="0" name=""/>
        <dsp:cNvSpPr/>
      </dsp:nvSpPr>
      <dsp:spPr>
        <a:xfrm>
          <a:off x="0" y="842600"/>
          <a:ext cx="3585069" cy="396900"/>
        </a:xfrm>
        <a:prstGeom prst="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8241" tIns="145796" rIns="278241" bIns="49784" numCol="1" spcCol="1270" anchor="t" anchorCtr="0">
          <a:noAutofit/>
        </a:bodyPr>
        <a:lstStyle/>
        <a:p>
          <a:pPr marL="57150" lvl="1" indent="-57150" algn="l" defTabSz="311150">
            <a:lnSpc>
              <a:spcPct val="90000"/>
            </a:lnSpc>
            <a:spcBef>
              <a:spcPct val="0"/>
            </a:spcBef>
            <a:spcAft>
              <a:spcPct val="15000"/>
            </a:spcAft>
            <a:buChar char="•"/>
          </a:pPr>
          <a:r>
            <a:rPr lang="en-US" sz="700" b="0" i="0" u="none" kern="1200"/>
            <a:t>Inspecting equipment, structures, or materials to identify the cause of errors or other problems or defects.</a:t>
          </a:r>
          <a:endParaRPr lang="en-US" sz="700" kern="1200"/>
        </a:p>
      </dsp:txBody>
      <dsp:txXfrm>
        <a:off x="0" y="842600"/>
        <a:ext cx="3585069" cy="396900"/>
      </dsp:txXfrm>
    </dsp:sp>
    <dsp:sp modelId="{1FF0738B-32F3-4681-8CD7-1AC8FD7B01B6}">
      <dsp:nvSpPr>
        <dsp:cNvPr id="0" name=""/>
        <dsp:cNvSpPr/>
      </dsp:nvSpPr>
      <dsp:spPr>
        <a:xfrm>
          <a:off x="179253" y="739279"/>
          <a:ext cx="2509548" cy="206640"/>
        </a:xfrm>
        <a:prstGeom prst="round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4855" tIns="0" rIns="94855" bIns="0" numCol="1" spcCol="1270" anchor="ctr" anchorCtr="0">
          <a:noAutofit/>
        </a:bodyPr>
        <a:lstStyle/>
        <a:p>
          <a:pPr marL="0" lvl="0" indent="0" algn="l" defTabSz="311150">
            <a:lnSpc>
              <a:spcPct val="90000"/>
            </a:lnSpc>
            <a:spcBef>
              <a:spcPct val="0"/>
            </a:spcBef>
            <a:spcAft>
              <a:spcPct val="35000"/>
            </a:spcAft>
            <a:buNone/>
          </a:pPr>
          <a:r>
            <a:rPr lang="en-US" sz="700" b="0" i="0" u="none" kern="1200"/>
            <a:t>Inspecting Equipment, Structures, or Materials</a:t>
          </a:r>
          <a:endParaRPr lang="en-US" sz="700" kern="1200"/>
        </a:p>
      </dsp:txBody>
      <dsp:txXfrm>
        <a:off x="189340" y="749366"/>
        <a:ext cx="2489374" cy="186466"/>
      </dsp:txXfrm>
    </dsp:sp>
    <dsp:sp modelId="{F588DD5F-5B2E-4422-B424-FC8802BFAB6C}">
      <dsp:nvSpPr>
        <dsp:cNvPr id="0" name=""/>
        <dsp:cNvSpPr/>
      </dsp:nvSpPr>
      <dsp:spPr>
        <a:xfrm>
          <a:off x="0" y="1380620"/>
          <a:ext cx="3585069" cy="396900"/>
        </a:xfrm>
        <a:prstGeom prst="rect">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8241" tIns="145796" rIns="278241" bIns="49784" numCol="1" spcCol="1270" anchor="t" anchorCtr="0">
          <a:noAutofit/>
        </a:bodyPr>
        <a:lstStyle/>
        <a:p>
          <a:pPr marL="57150" lvl="1" indent="-57150" algn="l" defTabSz="311150">
            <a:lnSpc>
              <a:spcPct val="90000"/>
            </a:lnSpc>
            <a:spcBef>
              <a:spcPct val="0"/>
            </a:spcBef>
            <a:spcAft>
              <a:spcPct val="15000"/>
            </a:spcAft>
            <a:buChar char="•"/>
          </a:pPr>
          <a:r>
            <a:rPr lang="en-US" sz="700" b="0" i="0" u="none" kern="1200"/>
            <a:t>Providing information to supervisors, co-workers, and subordinates by telephone, in written form, e-mail, or in person.</a:t>
          </a:r>
          <a:endParaRPr lang="en-US" sz="700" kern="1200"/>
        </a:p>
      </dsp:txBody>
      <dsp:txXfrm>
        <a:off x="0" y="1380620"/>
        <a:ext cx="3585069" cy="396900"/>
      </dsp:txXfrm>
    </dsp:sp>
    <dsp:sp modelId="{B6E1B667-FE68-451E-9C84-0CC5F5FE4CCE}">
      <dsp:nvSpPr>
        <dsp:cNvPr id="0" name=""/>
        <dsp:cNvSpPr/>
      </dsp:nvSpPr>
      <dsp:spPr>
        <a:xfrm>
          <a:off x="179253" y="1277300"/>
          <a:ext cx="2509548" cy="206640"/>
        </a:xfrm>
        <a:prstGeom prst="roundRect">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4855" tIns="0" rIns="94855" bIns="0" numCol="1" spcCol="1270" anchor="ctr" anchorCtr="0">
          <a:noAutofit/>
        </a:bodyPr>
        <a:lstStyle/>
        <a:p>
          <a:pPr marL="0" lvl="0" indent="0" algn="l" defTabSz="311150">
            <a:lnSpc>
              <a:spcPct val="90000"/>
            </a:lnSpc>
            <a:spcBef>
              <a:spcPct val="0"/>
            </a:spcBef>
            <a:spcAft>
              <a:spcPct val="35000"/>
            </a:spcAft>
            <a:buNone/>
          </a:pPr>
          <a:r>
            <a:rPr lang="en-US" sz="700" b="0" i="0" u="none" kern="1200"/>
            <a:t>Communicating with Supervisors, Peers, or Subordinates</a:t>
          </a:r>
          <a:endParaRPr lang="en-US" sz="700" kern="1200"/>
        </a:p>
      </dsp:txBody>
      <dsp:txXfrm>
        <a:off x="189340" y="1287387"/>
        <a:ext cx="2489374" cy="186466"/>
      </dsp:txXfrm>
    </dsp:sp>
    <dsp:sp modelId="{53A3C797-5C37-4001-98F4-923CB1CB87D4}">
      <dsp:nvSpPr>
        <dsp:cNvPr id="0" name=""/>
        <dsp:cNvSpPr/>
      </dsp:nvSpPr>
      <dsp:spPr>
        <a:xfrm>
          <a:off x="0" y="1918640"/>
          <a:ext cx="3585069" cy="496125"/>
        </a:xfrm>
        <a:prstGeom prst="rect">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8241" tIns="145796" rIns="278241" bIns="49784" numCol="1" spcCol="1270" anchor="t" anchorCtr="0">
          <a:noAutofit/>
        </a:bodyPr>
        <a:lstStyle/>
        <a:p>
          <a:pPr marL="57150" lvl="1" indent="-57150" algn="l" defTabSz="311150">
            <a:lnSpc>
              <a:spcPct val="90000"/>
            </a:lnSpc>
            <a:spcBef>
              <a:spcPct val="0"/>
            </a:spcBef>
            <a:spcAft>
              <a:spcPct val="15000"/>
            </a:spcAft>
            <a:buChar char="•"/>
          </a:pPr>
          <a:r>
            <a:rPr lang="en-US" sz="700" b="0" i="0" u="none" kern="1200"/>
            <a:t>Servicing, repairing, adjusting, and testing machines, devices, moving parts, and equipment that operate primarily on the basis of mechanical (not electronic) principles.</a:t>
          </a:r>
          <a:endParaRPr lang="en-US" sz="700" kern="1200"/>
        </a:p>
      </dsp:txBody>
      <dsp:txXfrm>
        <a:off x="0" y="1918640"/>
        <a:ext cx="3585069" cy="496125"/>
      </dsp:txXfrm>
    </dsp:sp>
    <dsp:sp modelId="{9D7F744B-916E-4EAB-8AF2-38D5E887A897}">
      <dsp:nvSpPr>
        <dsp:cNvPr id="0" name=""/>
        <dsp:cNvSpPr/>
      </dsp:nvSpPr>
      <dsp:spPr>
        <a:xfrm>
          <a:off x="179253" y="1815320"/>
          <a:ext cx="2509548" cy="206640"/>
        </a:xfrm>
        <a:prstGeom prst="round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4855" tIns="0" rIns="94855" bIns="0" numCol="1" spcCol="1270" anchor="ctr" anchorCtr="0">
          <a:noAutofit/>
        </a:bodyPr>
        <a:lstStyle/>
        <a:p>
          <a:pPr marL="0" lvl="0" indent="0" algn="l" defTabSz="311150">
            <a:lnSpc>
              <a:spcPct val="90000"/>
            </a:lnSpc>
            <a:spcBef>
              <a:spcPct val="0"/>
            </a:spcBef>
            <a:spcAft>
              <a:spcPct val="35000"/>
            </a:spcAft>
            <a:buNone/>
          </a:pPr>
          <a:r>
            <a:rPr lang="en-US" sz="700" b="0" i="0" u="none" kern="1200"/>
            <a:t>Repairing and Maintaining Mechanical Equipment</a:t>
          </a:r>
          <a:endParaRPr lang="en-US" sz="700" kern="1200"/>
        </a:p>
      </dsp:txBody>
      <dsp:txXfrm>
        <a:off x="189340" y="1825407"/>
        <a:ext cx="2489374" cy="186466"/>
      </dsp:txXfrm>
    </dsp:sp>
    <dsp:sp modelId="{C591C178-DDE4-4057-86F7-14B02AA2A6E5}">
      <dsp:nvSpPr>
        <dsp:cNvPr id="0" name=""/>
        <dsp:cNvSpPr/>
      </dsp:nvSpPr>
      <dsp:spPr>
        <a:xfrm>
          <a:off x="0" y="2555885"/>
          <a:ext cx="3585069" cy="396900"/>
        </a:xfrm>
        <a:prstGeom prst="rect">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8241" tIns="145796" rIns="278241" bIns="49784" numCol="1" spcCol="1270" anchor="t" anchorCtr="0">
          <a:noAutofit/>
        </a:bodyPr>
        <a:lstStyle/>
        <a:p>
          <a:pPr marL="57150" lvl="1" indent="-57150" algn="l" defTabSz="311150">
            <a:lnSpc>
              <a:spcPct val="90000"/>
            </a:lnSpc>
            <a:spcBef>
              <a:spcPct val="0"/>
            </a:spcBef>
            <a:spcAft>
              <a:spcPct val="15000"/>
            </a:spcAft>
            <a:buChar char="•"/>
          </a:pPr>
          <a:r>
            <a:rPr lang="en-US" sz="700" b="0" i="0" u="none" kern="1200"/>
            <a:t>Observing, receiving, and otherwise obtaining information from all relevant sources.</a:t>
          </a:r>
          <a:endParaRPr lang="en-US" sz="700" kern="1200"/>
        </a:p>
      </dsp:txBody>
      <dsp:txXfrm>
        <a:off x="0" y="2555885"/>
        <a:ext cx="3585069" cy="396900"/>
      </dsp:txXfrm>
    </dsp:sp>
    <dsp:sp modelId="{45CBA705-EC63-4235-A169-F4C0F090024B}">
      <dsp:nvSpPr>
        <dsp:cNvPr id="0" name=""/>
        <dsp:cNvSpPr/>
      </dsp:nvSpPr>
      <dsp:spPr>
        <a:xfrm>
          <a:off x="179253" y="2452564"/>
          <a:ext cx="2509548" cy="206640"/>
        </a:xfrm>
        <a:prstGeom prst="round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4855" tIns="0" rIns="94855" bIns="0" numCol="1" spcCol="1270" anchor="ctr" anchorCtr="0">
          <a:noAutofit/>
        </a:bodyPr>
        <a:lstStyle/>
        <a:p>
          <a:pPr marL="0" lvl="0" indent="0" algn="l" defTabSz="311150">
            <a:lnSpc>
              <a:spcPct val="90000"/>
            </a:lnSpc>
            <a:spcBef>
              <a:spcPct val="0"/>
            </a:spcBef>
            <a:spcAft>
              <a:spcPct val="35000"/>
            </a:spcAft>
            <a:buNone/>
          </a:pPr>
          <a:r>
            <a:rPr lang="en-US" sz="700" b="0" i="0" u="none" kern="1200"/>
            <a:t>Getting Information</a:t>
          </a:r>
          <a:endParaRPr lang="en-US" sz="700" kern="1200"/>
        </a:p>
      </dsp:txBody>
      <dsp:txXfrm>
        <a:off x="189340" y="2462651"/>
        <a:ext cx="2489374" cy="186466"/>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drawing1.xml><?xml version="1.0" encoding="utf-8"?>
<xdr:wsDr xmlns:xdr="http://schemas.openxmlformats.org/drawingml/2006/spreadsheetDrawing" xmlns:a="http://schemas.openxmlformats.org/drawingml/2006/main">
  <xdr:twoCellAnchor>
    <xdr:from>
      <xdr:col>3</xdr:col>
      <xdr:colOff>206375</xdr:colOff>
      <xdr:row>71</xdr:row>
      <xdr:rowOff>698500</xdr:rowOff>
    </xdr:from>
    <xdr:to>
      <xdr:col>3</xdr:col>
      <xdr:colOff>1092200</xdr:colOff>
      <xdr:row>72</xdr:row>
      <xdr:rowOff>127000</xdr:rowOff>
    </xdr:to>
    <xdr:sp macro="" textlink="">
      <xdr:nvSpPr>
        <xdr:cNvPr id="3" name="Arrow: Right 2">
          <a:extLst>
            <a:ext uri="{FF2B5EF4-FFF2-40B4-BE49-F238E27FC236}">
              <a16:creationId xmlns:a16="http://schemas.microsoft.com/office/drawing/2014/main" id="{00000000-0008-0000-0300-000003000000}"/>
            </a:ext>
          </a:extLst>
        </xdr:cNvPr>
        <xdr:cNvSpPr/>
      </xdr:nvSpPr>
      <xdr:spPr>
        <a:xfrm>
          <a:off x="5328708" y="17928167"/>
          <a:ext cx="8858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176741</xdr:colOff>
      <xdr:row>71</xdr:row>
      <xdr:rowOff>698500</xdr:rowOff>
    </xdr:from>
    <xdr:to>
      <xdr:col>5</xdr:col>
      <xdr:colOff>1062566</xdr:colOff>
      <xdr:row>72</xdr:row>
      <xdr:rowOff>127000</xdr:rowOff>
    </xdr:to>
    <xdr:sp macro="" textlink="">
      <xdr:nvSpPr>
        <xdr:cNvPr id="4" name="Arrow: Right 3">
          <a:extLst>
            <a:ext uri="{FF2B5EF4-FFF2-40B4-BE49-F238E27FC236}">
              <a16:creationId xmlns:a16="http://schemas.microsoft.com/office/drawing/2014/main" id="{00000000-0008-0000-0300-000004000000}"/>
            </a:ext>
          </a:extLst>
        </xdr:cNvPr>
        <xdr:cNvSpPr/>
      </xdr:nvSpPr>
      <xdr:spPr>
        <a:xfrm>
          <a:off x="7881408" y="17928167"/>
          <a:ext cx="8858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27517</xdr:colOff>
      <xdr:row>43</xdr:row>
      <xdr:rowOff>26460</xdr:rowOff>
    </xdr:from>
    <xdr:to>
      <xdr:col>6</xdr:col>
      <xdr:colOff>303741</xdr:colOff>
      <xdr:row>59</xdr:row>
      <xdr:rowOff>159810</xdr:rowOff>
    </xdr:to>
    <xdr:graphicFrame macro="">
      <xdr:nvGraphicFramePr>
        <xdr:cNvPr id="5" name="Diagram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322791</xdr:colOff>
      <xdr:row>66</xdr:row>
      <xdr:rowOff>243769</xdr:rowOff>
    </xdr:from>
    <xdr:to>
      <xdr:col>3</xdr:col>
      <xdr:colOff>1208616</xdr:colOff>
      <xdr:row>67</xdr:row>
      <xdr:rowOff>32103</xdr:rowOff>
    </xdr:to>
    <xdr:sp macro="" textlink="">
      <xdr:nvSpPr>
        <xdr:cNvPr id="2" name="Arrow: Right 1">
          <a:extLst>
            <a:ext uri="{FF2B5EF4-FFF2-40B4-BE49-F238E27FC236}">
              <a16:creationId xmlns:a16="http://schemas.microsoft.com/office/drawing/2014/main" id="{00000000-0008-0000-0400-000002000000}"/>
            </a:ext>
          </a:extLst>
        </xdr:cNvPr>
        <xdr:cNvSpPr/>
      </xdr:nvSpPr>
      <xdr:spPr>
        <a:xfrm>
          <a:off x="6178902" y="17134769"/>
          <a:ext cx="885825" cy="1975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208492</xdr:colOff>
      <xdr:row>66</xdr:row>
      <xdr:rowOff>268817</xdr:rowOff>
    </xdr:from>
    <xdr:to>
      <xdr:col>5</xdr:col>
      <xdr:colOff>1094317</xdr:colOff>
      <xdr:row>67</xdr:row>
      <xdr:rowOff>57151</xdr:rowOff>
    </xdr:to>
    <xdr:sp macro="" textlink="">
      <xdr:nvSpPr>
        <xdr:cNvPr id="3" name="Arrow: Right 2">
          <a:extLst>
            <a:ext uri="{FF2B5EF4-FFF2-40B4-BE49-F238E27FC236}">
              <a16:creationId xmlns:a16="http://schemas.microsoft.com/office/drawing/2014/main" id="{00000000-0008-0000-0400-000003000000}"/>
            </a:ext>
          </a:extLst>
        </xdr:cNvPr>
        <xdr:cNvSpPr/>
      </xdr:nvSpPr>
      <xdr:spPr>
        <a:xfrm>
          <a:off x="8999714" y="17159817"/>
          <a:ext cx="885825" cy="1975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56445</xdr:colOff>
      <xdr:row>39</xdr:row>
      <xdr:rowOff>42333</xdr:rowOff>
    </xdr:from>
    <xdr:to>
      <xdr:col>4</xdr:col>
      <xdr:colOff>1270000</xdr:colOff>
      <xdr:row>56</xdr:row>
      <xdr:rowOff>42333</xdr:rowOff>
    </xdr:to>
    <xdr:graphicFrame macro="">
      <xdr:nvGraphicFramePr>
        <xdr:cNvPr id="4" name="Diagra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266347</xdr:colOff>
      <xdr:row>71</xdr:row>
      <xdr:rowOff>243769</xdr:rowOff>
    </xdr:from>
    <xdr:to>
      <xdr:col>3</xdr:col>
      <xdr:colOff>1152172</xdr:colOff>
      <xdr:row>72</xdr:row>
      <xdr:rowOff>32102</xdr:rowOff>
    </xdr:to>
    <xdr:sp macro="" textlink="">
      <xdr:nvSpPr>
        <xdr:cNvPr id="2" name="Arrow: Right 1">
          <a:extLst>
            <a:ext uri="{FF2B5EF4-FFF2-40B4-BE49-F238E27FC236}">
              <a16:creationId xmlns:a16="http://schemas.microsoft.com/office/drawing/2014/main" id="{00000000-0008-0000-0500-000002000000}"/>
            </a:ext>
          </a:extLst>
        </xdr:cNvPr>
        <xdr:cNvSpPr/>
      </xdr:nvSpPr>
      <xdr:spPr>
        <a:xfrm>
          <a:off x="6122458" y="17699213"/>
          <a:ext cx="885825" cy="1975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194380</xdr:colOff>
      <xdr:row>71</xdr:row>
      <xdr:rowOff>254705</xdr:rowOff>
    </xdr:from>
    <xdr:to>
      <xdr:col>5</xdr:col>
      <xdr:colOff>1080205</xdr:colOff>
      <xdr:row>72</xdr:row>
      <xdr:rowOff>43038</xdr:rowOff>
    </xdr:to>
    <xdr:sp macro="" textlink="">
      <xdr:nvSpPr>
        <xdr:cNvPr id="3" name="Arrow: Right 2">
          <a:extLst>
            <a:ext uri="{FF2B5EF4-FFF2-40B4-BE49-F238E27FC236}">
              <a16:creationId xmlns:a16="http://schemas.microsoft.com/office/drawing/2014/main" id="{00000000-0008-0000-0500-000003000000}"/>
            </a:ext>
          </a:extLst>
        </xdr:cNvPr>
        <xdr:cNvSpPr/>
      </xdr:nvSpPr>
      <xdr:spPr>
        <a:xfrm>
          <a:off x="8985602" y="17710149"/>
          <a:ext cx="885825" cy="1975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84667</xdr:colOff>
      <xdr:row>43</xdr:row>
      <xdr:rowOff>56444</xdr:rowOff>
    </xdr:from>
    <xdr:to>
      <xdr:col>4</xdr:col>
      <xdr:colOff>959556</xdr:colOff>
      <xdr:row>59</xdr:row>
      <xdr:rowOff>182174</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209902</xdr:colOff>
      <xdr:row>70</xdr:row>
      <xdr:rowOff>314325</xdr:rowOff>
    </xdr:from>
    <xdr:to>
      <xdr:col>3</xdr:col>
      <xdr:colOff>1095727</xdr:colOff>
      <xdr:row>71</xdr:row>
      <xdr:rowOff>102658</xdr:rowOff>
    </xdr:to>
    <xdr:sp macro="" textlink="">
      <xdr:nvSpPr>
        <xdr:cNvPr id="2" name="Arrow: Right 1">
          <a:extLst>
            <a:ext uri="{FF2B5EF4-FFF2-40B4-BE49-F238E27FC236}">
              <a16:creationId xmlns:a16="http://schemas.microsoft.com/office/drawing/2014/main" id="{00000000-0008-0000-0600-000002000000}"/>
            </a:ext>
          </a:extLst>
        </xdr:cNvPr>
        <xdr:cNvSpPr/>
      </xdr:nvSpPr>
      <xdr:spPr>
        <a:xfrm>
          <a:off x="6066013" y="18066103"/>
          <a:ext cx="885825" cy="197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152047</xdr:colOff>
      <xdr:row>70</xdr:row>
      <xdr:rowOff>282928</xdr:rowOff>
    </xdr:from>
    <xdr:to>
      <xdr:col>5</xdr:col>
      <xdr:colOff>1037872</xdr:colOff>
      <xdr:row>71</xdr:row>
      <xdr:rowOff>71261</xdr:rowOff>
    </xdr:to>
    <xdr:sp macro="" textlink="">
      <xdr:nvSpPr>
        <xdr:cNvPr id="3" name="Arrow: Right 2">
          <a:extLst>
            <a:ext uri="{FF2B5EF4-FFF2-40B4-BE49-F238E27FC236}">
              <a16:creationId xmlns:a16="http://schemas.microsoft.com/office/drawing/2014/main" id="{00000000-0008-0000-0600-000003000000}"/>
            </a:ext>
          </a:extLst>
        </xdr:cNvPr>
        <xdr:cNvSpPr/>
      </xdr:nvSpPr>
      <xdr:spPr>
        <a:xfrm>
          <a:off x="8943269" y="18034706"/>
          <a:ext cx="885825" cy="197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70554</xdr:colOff>
      <xdr:row>43</xdr:row>
      <xdr:rowOff>28221</xdr:rowOff>
    </xdr:from>
    <xdr:to>
      <xdr:col>4</xdr:col>
      <xdr:colOff>1185332</xdr:colOff>
      <xdr:row>59</xdr:row>
      <xdr:rowOff>112888</xdr:rowOff>
    </xdr:to>
    <xdr:graphicFrame macro="">
      <xdr:nvGraphicFramePr>
        <xdr:cNvPr id="4" name="Diagram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65</xdr:row>
      <xdr:rowOff>338665</xdr:rowOff>
    </xdr:from>
    <xdr:to>
      <xdr:col>3</xdr:col>
      <xdr:colOff>1123950</xdr:colOff>
      <xdr:row>66</xdr:row>
      <xdr:rowOff>197554</xdr:rowOff>
    </xdr:to>
    <xdr:sp macro="" textlink="">
      <xdr:nvSpPr>
        <xdr:cNvPr id="2" name="Arrow: Right 1">
          <a:extLst>
            <a:ext uri="{FF2B5EF4-FFF2-40B4-BE49-F238E27FC236}">
              <a16:creationId xmlns:a16="http://schemas.microsoft.com/office/drawing/2014/main" id="{00000000-0008-0000-0700-000002000000}"/>
            </a:ext>
          </a:extLst>
        </xdr:cNvPr>
        <xdr:cNvSpPr/>
      </xdr:nvSpPr>
      <xdr:spPr>
        <a:xfrm>
          <a:off x="6094236" y="16919221"/>
          <a:ext cx="885825" cy="26811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222603</xdr:colOff>
      <xdr:row>65</xdr:row>
      <xdr:rowOff>352777</xdr:rowOff>
    </xdr:from>
    <xdr:to>
      <xdr:col>5</xdr:col>
      <xdr:colOff>1108428</xdr:colOff>
      <xdr:row>67</xdr:row>
      <xdr:rowOff>70555</xdr:rowOff>
    </xdr:to>
    <xdr:sp macro="" textlink="">
      <xdr:nvSpPr>
        <xdr:cNvPr id="3" name="Arrow: Right 2">
          <a:extLst>
            <a:ext uri="{FF2B5EF4-FFF2-40B4-BE49-F238E27FC236}">
              <a16:creationId xmlns:a16="http://schemas.microsoft.com/office/drawing/2014/main" id="{00000000-0008-0000-0700-000003000000}"/>
            </a:ext>
          </a:extLst>
        </xdr:cNvPr>
        <xdr:cNvSpPr/>
      </xdr:nvSpPr>
      <xdr:spPr>
        <a:xfrm>
          <a:off x="9013825" y="16933333"/>
          <a:ext cx="885825" cy="324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76200</xdr:colOff>
      <xdr:row>38</xdr:row>
      <xdr:rowOff>25400</xdr:rowOff>
    </xdr:from>
    <xdr:to>
      <xdr:col>4</xdr:col>
      <xdr:colOff>1190978</xdr:colOff>
      <xdr:row>54</xdr:row>
      <xdr:rowOff>110067</xdr:rowOff>
    </xdr:to>
    <xdr:graphicFrame macro="">
      <xdr:nvGraphicFramePr>
        <xdr:cNvPr id="4" name="Diagram 3">
          <a:extLst>
            <a:ext uri="{FF2B5EF4-FFF2-40B4-BE49-F238E27FC236}">
              <a16:creationId xmlns:a16="http://schemas.microsoft.com/office/drawing/2014/main" id="{319E2D5D-2D11-8242-A799-296F187B2C2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209902</xdr:colOff>
      <xdr:row>65</xdr:row>
      <xdr:rowOff>46214</xdr:rowOff>
    </xdr:from>
    <xdr:to>
      <xdr:col>3</xdr:col>
      <xdr:colOff>1095727</xdr:colOff>
      <xdr:row>66</xdr:row>
      <xdr:rowOff>46214</xdr:rowOff>
    </xdr:to>
    <xdr:sp macro="" textlink="">
      <xdr:nvSpPr>
        <xdr:cNvPr id="2" name="Arrow: Right 1">
          <a:extLst>
            <a:ext uri="{FF2B5EF4-FFF2-40B4-BE49-F238E27FC236}">
              <a16:creationId xmlns:a16="http://schemas.microsoft.com/office/drawing/2014/main" id="{00000000-0008-0000-0800-000002000000}"/>
            </a:ext>
          </a:extLst>
        </xdr:cNvPr>
        <xdr:cNvSpPr/>
      </xdr:nvSpPr>
      <xdr:spPr>
        <a:xfrm>
          <a:off x="6066013" y="15991770"/>
          <a:ext cx="885825" cy="197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137937</xdr:colOff>
      <xdr:row>65</xdr:row>
      <xdr:rowOff>57149</xdr:rowOff>
    </xdr:from>
    <xdr:to>
      <xdr:col>5</xdr:col>
      <xdr:colOff>1023762</xdr:colOff>
      <xdr:row>66</xdr:row>
      <xdr:rowOff>57149</xdr:rowOff>
    </xdr:to>
    <xdr:sp macro="" textlink="">
      <xdr:nvSpPr>
        <xdr:cNvPr id="3" name="Arrow: Right 2">
          <a:extLst>
            <a:ext uri="{FF2B5EF4-FFF2-40B4-BE49-F238E27FC236}">
              <a16:creationId xmlns:a16="http://schemas.microsoft.com/office/drawing/2014/main" id="{00000000-0008-0000-0800-000003000000}"/>
            </a:ext>
          </a:extLst>
        </xdr:cNvPr>
        <xdr:cNvSpPr/>
      </xdr:nvSpPr>
      <xdr:spPr>
        <a:xfrm>
          <a:off x="8929159" y="16002705"/>
          <a:ext cx="885825" cy="197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14110</xdr:colOff>
      <xdr:row>37</xdr:row>
      <xdr:rowOff>56445</xdr:rowOff>
    </xdr:from>
    <xdr:to>
      <xdr:col>4</xdr:col>
      <xdr:colOff>1213554</xdr:colOff>
      <xdr:row>53</xdr:row>
      <xdr:rowOff>169335</xdr:rowOff>
    </xdr:to>
    <xdr:graphicFrame macro="">
      <xdr:nvGraphicFramePr>
        <xdr:cNvPr id="4" name="Diagram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238125</xdr:colOff>
      <xdr:row>66</xdr:row>
      <xdr:rowOff>0</xdr:rowOff>
    </xdr:from>
    <xdr:to>
      <xdr:col>3</xdr:col>
      <xdr:colOff>1123950</xdr:colOff>
      <xdr:row>67</xdr:row>
      <xdr:rowOff>0</xdr:rowOff>
    </xdr:to>
    <xdr:sp macro="" textlink="">
      <xdr:nvSpPr>
        <xdr:cNvPr id="2" name="Arrow: Right 1">
          <a:extLst>
            <a:ext uri="{FF2B5EF4-FFF2-40B4-BE49-F238E27FC236}">
              <a16:creationId xmlns:a16="http://schemas.microsoft.com/office/drawing/2014/main" id="{00000000-0008-0000-0900-000002000000}"/>
            </a:ext>
          </a:extLst>
        </xdr:cNvPr>
        <xdr:cNvSpPr/>
      </xdr:nvSpPr>
      <xdr:spPr>
        <a:xfrm>
          <a:off x="6094236" y="18471444"/>
          <a:ext cx="885825" cy="40922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222603</xdr:colOff>
      <xdr:row>65</xdr:row>
      <xdr:rowOff>565148</xdr:rowOff>
    </xdr:from>
    <xdr:to>
      <xdr:col>5</xdr:col>
      <xdr:colOff>1108428</xdr:colOff>
      <xdr:row>66</xdr:row>
      <xdr:rowOff>395111</xdr:rowOff>
    </xdr:to>
    <xdr:sp macro="" textlink="">
      <xdr:nvSpPr>
        <xdr:cNvPr id="3" name="Arrow: Right 2">
          <a:extLst>
            <a:ext uri="{FF2B5EF4-FFF2-40B4-BE49-F238E27FC236}">
              <a16:creationId xmlns:a16="http://schemas.microsoft.com/office/drawing/2014/main" id="{00000000-0008-0000-0900-000003000000}"/>
            </a:ext>
          </a:extLst>
        </xdr:cNvPr>
        <xdr:cNvSpPr/>
      </xdr:nvSpPr>
      <xdr:spPr>
        <a:xfrm>
          <a:off x="9013825" y="18429815"/>
          <a:ext cx="885825" cy="436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112888</xdr:colOff>
      <xdr:row>37</xdr:row>
      <xdr:rowOff>183443</xdr:rowOff>
    </xdr:from>
    <xdr:to>
      <xdr:col>5</xdr:col>
      <xdr:colOff>310445</xdr:colOff>
      <xdr:row>55</xdr:row>
      <xdr:rowOff>56443</xdr:rowOff>
    </xdr:to>
    <xdr:graphicFrame macro="">
      <xdr:nvGraphicFramePr>
        <xdr:cNvPr id="4" name="Diagram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238125</xdr:colOff>
      <xdr:row>63</xdr:row>
      <xdr:rowOff>310445</xdr:rowOff>
    </xdr:from>
    <xdr:to>
      <xdr:col>3</xdr:col>
      <xdr:colOff>1123950</xdr:colOff>
      <xdr:row>65</xdr:row>
      <xdr:rowOff>0</xdr:rowOff>
    </xdr:to>
    <xdr:sp macro="" textlink="">
      <xdr:nvSpPr>
        <xdr:cNvPr id="2" name="Arrow: Right 1">
          <a:extLst>
            <a:ext uri="{FF2B5EF4-FFF2-40B4-BE49-F238E27FC236}">
              <a16:creationId xmlns:a16="http://schemas.microsoft.com/office/drawing/2014/main" id="{00000000-0008-0000-0A00-000002000000}"/>
            </a:ext>
          </a:extLst>
        </xdr:cNvPr>
        <xdr:cNvSpPr/>
      </xdr:nvSpPr>
      <xdr:spPr>
        <a:xfrm>
          <a:off x="6094236" y="15705667"/>
          <a:ext cx="885825" cy="2963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5</xdr:col>
      <xdr:colOff>222603</xdr:colOff>
      <xdr:row>63</xdr:row>
      <xdr:rowOff>352778</xdr:rowOff>
    </xdr:from>
    <xdr:to>
      <xdr:col>5</xdr:col>
      <xdr:colOff>1108428</xdr:colOff>
      <xdr:row>65</xdr:row>
      <xdr:rowOff>70555</xdr:rowOff>
    </xdr:to>
    <xdr:sp macro="" textlink="">
      <xdr:nvSpPr>
        <xdr:cNvPr id="3" name="Arrow: Right 2">
          <a:extLst>
            <a:ext uri="{FF2B5EF4-FFF2-40B4-BE49-F238E27FC236}">
              <a16:creationId xmlns:a16="http://schemas.microsoft.com/office/drawing/2014/main" id="{00000000-0008-0000-0A00-000003000000}"/>
            </a:ext>
          </a:extLst>
        </xdr:cNvPr>
        <xdr:cNvSpPr/>
      </xdr:nvSpPr>
      <xdr:spPr>
        <a:xfrm>
          <a:off x="9013825" y="15748000"/>
          <a:ext cx="885825" cy="324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US"/>
        </a:p>
      </xdr:txBody>
    </xdr:sp>
    <xdr:clientData/>
  </xdr:twoCellAnchor>
  <xdr:twoCellAnchor>
    <xdr:from>
      <xdr:col>2</xdr:col>
      <xdr:colOff>155222</xdr:colOff>
      <xdr:row>36</xdr:row>
      <xdr:rowOff>84666</xdr:rowOff>
    </xdr:from>
    <xdr:to>
      <xdr:col>4</xdr:col>
      <xdr:colOff>835166</xdr:colOff>
      <xdr:row>52</xdr:row>
      <xdr:rowOff>38311</xdr:rowOff>
    </xdr:to>
    <xdr:graphicFrame macro="">
      <xdr:nvGraphicFramePr>
        <xdr:cNvPr id="4" name="Diagram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5CD8A-A3D4-4DFF-90C6-33C9E84C9E52}">
  <sheetPr>
    <tabColor theme="5" tint="0.39997558519241921"/>
  </sheetPr>
  <dimension ref="A1:D16"/>
  <sheetViews>
    <sheetView workbookViewId="0">
      <selection activeCell="D21" sqref="D21"/>
    </sheetView>
  </sheetViews>
  <sheetFormatPr baseColWidth="10" defaultColWidth="8.83203125" defaultRowHeight="15" x14ac:dyDescent="0.2"/>
  <cols>
    <col min="3" max="3" width="47.83203125" customWidth="1"/>
    <col min="4" max="4" width="69.5" customWidth="1"/>
    <col min="5" max="5" width="14.83203125" customWidth="1"/>
  </cols>
  <sheetData>
    <row r="1" spans="1:4" ht="47" customHeight="1" x14ac:dyDescent="0.2">
      <c r="C1" s="147" t="s">
        <v>258</v>
      </c>
      <c r="D1" s="147"/>
    </row>
    <row r="2" spans="1:4" x14ac:dyDescent="0.2">
      <c r="C2" s="53"/>
      <c r="D2" s="53"/>
    </row>
    <row r="3" spans="1:4" ht="16" thickBot="1" x14ac:dyDescent="0.25">
      <c r="B3" s="70"/>
      <c r="C3" s="70"/>
      <c r="D3" s="70"/>
    </row>
    <row r="4" spans="1:4" ht="17" thickTop="1" thickBot="1" x14ac:dyDescent="0.25">
      <c r="A4" s="71"/>
      <c r="B4" s="72" t="s">
        <v>238</v>
      </c>
      <c r="C4" s="73" t="s">
        <v>240</v>
      </c>
      <c r="D4" s="74" t="s">
        <v>241</v>
      </c>
    </row>
    <row r="5" spans="1:4" ht="17" thickTop="1" thickBot="1" x14ac:dyDescent="0.25">
      <c r="A5" s="71"/>
      <c r="B5" s="75">
        <v>1</v>
      </c>
      <c r="C5" s="76" t="s">
        <v>2</v>
      </c>
      <c r="D5" s="77"/>
    </row>
    <row r="6" spans="1:4" ht="18" thickTop="1" thickBot="1" x14ac:dyDescent="0.25">
      <c r="A6" s="71"/>
      <c r="B6" s="75">
        <v>2</v>
      </c>
      <c r="C6" s="78" t="s">
        <v>48</v>
      </c>
      <c r="D6" s="79" t="s">
        <v>242</v>
      </c>
    </row>
    <row r="7" spans="1:4" ht="18" thickTop="1" thickBot="1" x14ac:dyDescent="0.25">
      <c r="A7" s="71"/>
      <c r="B7" s="75">
        <v>3</v>
      </c>
      <c r="C7" s="78" t="s">
        <v>51</v>
      </c>
      <c r="D7" s="79" t="s">
        <v>242</v>
      </c>
    </row>
    <row r="8" spans="1:4" ht="17" thickTop="1" thickBot="1" x14ac:dyDescent="0.25">
      <c r="A8" s="71"/>
      <c r="B8" s="75">
        <v>4</v>
      </c>
      <c r="C8" s="78" t="s">
        <v>53</v>
      </c>
      <c r="D8" s="79"/>
    </row>
    <row r="9" spans="1:4" ht="18" thickTop="1" thickBot="1" x14ac:dyDescent="0.25">
      <c r="A9" s="71"/>
      <c r="B9" s="75">
        <v>5</v>
      </c>
      <c r="C9" s="78" t="s">
        <v>57</v>
      </c>
      <c r="D9" s="79" t="s">
        <v>243</v>
      </c>
    </row>
    <row r="10" spans="1:4" ht="18" thickTop="1" thickBot="1" x14ac:dyDescent="0.25">
      <c r="A10" s="71"/>
      <c r="B10" s="75">
        <v>6</v>
      </c>
      <c r="C10" s="78" t="s">
        <v>4</v>
      </c>
      <c r="D10" s="79" t="s">
        <v>243</v>
      </c>
    </row>
    <row r="11" spans="1:4" ht="18" thickTop="1" thickBot="1" x14ac:dyDescent="0.25">
      <c r="A11" s="71"/>
      <c r="B11" s="75">
        <v>7</v>
      </c>
      <c r="C11" s="78" t="s">
        <v>58</v>
      </c>
      <c r="D11" s="79" t="s">
        <v>243</v>
      </c>
    </row>
    <row r="12" spans="1:4" ht="17" thickTop="1" thickBot="1" x14ac:dyDescent="0.25">
      <c r="A12" s="71"/>
      <c r="B12" s="75">
        <v>8</v>
      </c>
      <c r="C12" s="78" t="s">
        <v>126</v>
      </c>
      <c r="D12" s="79"/>
    </row>
    <row r="13" spans="1:4" ht="16" thickTop="1" x14ac:dyDescent="0.2"/>
    <row r="16" spans="1:4" x14ac:dyDescent="0.2">
      <c r="D16" t="s">
        <v>239</v>
      </c>
    </row>
  </sheetData>
  <mergeCells count="1">
    <mergeCell ref="C1:D1"/>
  </mergeCells>
  <hyperlinks>
    <hyperlink ref="B5" location="Electricians!A1" display="Electricians!A1" xr:uid="{B704C396-0C5A-4580-9430-F47770CF5133}"/>
    <hyperlink ref="B6" location="'FCW Insulation Workers'!A1" display="'FCW Insulation Workers'!A1" xr:uid="{5EB21A67-C4BE-480E-BBDE-99180AF97572}"/>
    <hyperlink ref="B7" location="'Helpers--I,M,R'!A1" display="'Helpers--I,M,R'!A1" xr:uid="{CAE029A3-C858-4F48-825A-AED6A1198C14}"/>
    <hyperlink ref="B8" location="'HVAC Techs'!A1" display="'HVAC Techs'!A1" xr:uid="{745CE795-DBAC-4EAA-B6A9-87447BDEF679}"/>
    <hyperlink ref="B9" location="'Drafters, All Other'!A1" display="'Drafters, All Other'!A1" xr:uid="{66234D4E-D0E6-41BF-8CD8-4F7EAC9D13AD}"/>
    <hyperlink ref="B10" location="Machinists!A1" display="Machinists!A1" xr:uid="{3AABF246-81F4-4081-80CE-15C6D463930A}"/>
    <hyperlink ref="B11" location="'CNC Tool Programmers'!A1" display="'CNC Tool Programmers'!A1" xr:uid="{8C085DB7-36F8-4895-A83A-06D30C051D66}"/>
    <hyperlink ref="B12" location="'Wind Techs'!A1" display="'Wind Techs'!A1" xr:uid="{DE77702F-E62C-42A0-992A-13E307E723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3027E-5340-CF45-8F40-9EC40A1EDF16}">
  <dimension ref="A1:I44"/>
  <sheetViews>
    <sheetView tabSelected="1" workbookViewId="0">
      <selection activeCell="L7" sqref="L7"/>
    </sheetView>
  </sheetViews>
  <sheetFormatPr baseColWidth="10" defaultColWidth="10.83203125" defaultRowHeight="15" x14ac:dyDescent="0.2"/>
  <cols>
    <col min="1" max="16384" width="10.83203125" style="60"/>
  </cols>
  <sheetData>
    <row r="1" spans="1:9" ht="48" x14ac:dyDescent="0.2">
      <c r="A1" s="57" t="s">
        <v>192</v>
      </c>
      <c r="B1" s="57" t="s">
        <v>0</v>
      </c>
      <c r="C1" s="58" t="s">
        <v>193</v>
      </c>
      <c r="D1" s="57" t="s">
        <v>192</v>
      </c>
      <c r="E1" s="57" t="s">
        <v>0</v>
      </c>
      <c r="F1" s="59" t="s">
        <v>103</v>
      </c>
      <c r="G1" s="57" t="s">
        <v>192</v>
      </c>
      <c r="H1" s="57" t="s">
        <v>0</v>
      </c>
      <c r="I1" s="57" t="s">
        <v>194</v>
      </c>
    </row>
    <row r="2" spans="1:9" ht="32" x14ac:dyDescent="0.2">
      <c r="A2" s="61" t="s">
        <v>195</v>
      </c>
      <c r="B2" s="61" t="s">
        <v>196</v>
      </c>
      <c r="C2" s="62">
        <v>7763729</v>
      </c>
      <c r="D2" s="61" t="s">
        <v>195</v>
      </c>
      <c r="E2" s="61" t="s">
        <v>196</v>
      </c>
      <c r="F2" s="63">
        <v>25.76</v>
      </c>
      <c r="G2" s="61" t="s">
        <v>195</v>
      </c>
      <c r="H2" s="61" t="s">
        <v>196</v>
      </c>
      <c r="I2" s="61" t="s">
        <v>197</v>
      </c>
    </row>
    <row r="3" spans="1:9" ht="48" x14ac:dyDescent="0.2">
      <c r="A3" s="61" t="s">
        <v>198</v>
      </c>
      <c r="B3" s="61" t="s">
        <v>113</v>
      </c>
      <c r="C3" s="62">
        <v>5024</v>
      </c>
      <c r="D3" s="61" t="s">
        <v>198</v>
      </c>
      <c r="E3" s="61" t="s">
        <v>113</v>
      </c>
      <c r="F3" s="63">
        <v>31.09</v>
      </c>
      <c r="G3" s="61" t="s">
        <v>198</v>
      </c>
      <c r="H3" s="61" t="s">
        <v>113</v>
      </c>
      <c r="I3" s="61" t="s">
        <v>199</v>
      </c>
    </row>
    <row r="4" spans="1:9" ht="64" x14ac:dyDescent="0.2">
      <c r="A4" s="61" t="s">
        <v>200</v>
      </c>
      <c r="B4" s="61" t="s">
        <v>114</v>
      </c>
      <c r="C4" s="62">
        <v>1025</v>
      </c>
      <c r="D4" s="61" t="s">
        <v>200</v>
      </c>
      <c r="E4" s="61" t="s">
        <v>114</v>
      </c>
      <c r="F4" s="63">
        <v>35.58</v>
      </c>
      <c r="G4" s="61" t="s">
        <v>200</v>
      </c>
      <c r="H4" s="61" t="s">
        <v>114</v>
      </c>
      <c r="I4" s="61" t="s">
        <v>199</v>
      </c>
    </row>
    <row r="5" spans="1:9" ht="32" x14ac:dyDescent="0.2">
      <c r="A5" s="61" t="s">
        <v>201</v>
      </c>
      <c r="B5" s="61" t="s">
        <v>115</v>
      </c>
      <c r="C5" s="62">
        <v>2632</v>
      </c>
      <c r="D5" s="61" t="s">
        <v>201</v>
      </c>
      <c r="E5" s="61" t="s">
        <v>115</v>
      </c>
      <c r="F5" s="63">
        <v>31.48</v>
      </c>
      <c r="G5" s="61" t="s">
        <v>201</v>
      </c>
      <c r="H5" s="61" t="s">
        <v>115</v>
      </c>
      <c r="I5" s="61" t="s">
        <v>199</v>
      </c>
    </row>
    <row r="6" spans="1:9" ht="32" x14ac:dyDescent="0.2">
      <c r="A6" s="61" t="s">
        <v>54</v>
      </c>
      <c r="B6" s="61" t="s">
        <v>57</v>
      </c>
      <c r="C6" s="62">
        <v>724</v>
      </c>
      <c r="D6" s="61" t="s">
        <v>54</v>
      </c>
      <c r="E6" s="61" t="s">
        <v>57</v>
      </c>
      <c r="F6" s="63">
        <v>27.82</v>
      </c>
      <c r="G6" s="61" t="s">
        <v>54</v>
      </c>
      <c r="H6" s="61" t="s">
        <v>57</v>
      </c>
      <c r="I6" s="61" t="s">
        <v>199</v>
      </c>
    </row>
    <row r="7" spans="1:9" ht="80" x14ac:dyDescent="0.2">
      <c r="A7" s="61" t="s">
        <v>202</v>
      </c>
      <c r="B7" s="61" t="s">
        <v>184</v>
      </c>
      <c r="C7" s="62">
        <v>1544</v>
      </c>
      <c r="D7" s="61" t="s">
        <v>202</v>
      </c>
      <c r="E7" s="61" t="s">
        <v>184</v>
      </c>
      <c r="F7" s="63">
        <v>29.6</v>
      </c>
      <c r="G7" s="61" t="s">
        <v>202</v>
      </c>
      <c r="H7" s="61" t="s">
        <v>184</v>
      </c>
      <c r="I7" s="61" t="s">
        <v>199</v>
      </c>
    </row>
    <row r="8" spans="1:9" ht="128" x14ac:dyDescent="0.2">
      <c r="A8" s="61" t="s">
        <v>203</v>
      </c>
      <c r="B8" s="61" t="s">
        <v>187</v>
      </c>
      <c r="C8" s="62">
        <v>979</v>
      </c>
      <c r="D8" s="61" t="s">
        <v>203</v>
      </c>
      <c r="E8" s="61" t="s">
        <v>187</v>
      </c>
      <c r="F8" s="63">
        <v>30.22</v>
      </c>
      <c r="G8" s="61" t="s">
        <v>203</v>
      </c>
      <c r="H8" s="61" t="s">
        <v>187</v>
      </c>
      <c r="I8" s="61" t="s">
        <v>199</v>
      </c>
    </row>
    <row r="9" spans="1:9" ht="80" x14ac:dyDescent="0.2">
      <c r="A9" s="61" t="s">
        <v>204</v>
      </c>
      <c r="B9" s="61" t="s">
        <v>188</v>
      </c>
      <c r="C9" s="62">
        <v>5522</v>
      </c>
      <c r="D9" s="61" t="s">
        <v>204</v>
      </c>
      <c r="E9" s="61" t="s">
        <v>188</v>
      </c>
      <c r="F9" s="63">
        <v>29.55</v>
      </c>
      <c r="G9" s="61" t="s">
        <v>204</v>
      </c>
      <c r="H9" s="61" t="s">
        <v>188</v>
      </c>
      <c r="I9" s="61" t="s">
        <v>199</v>
      </c>
    </row>
    <row r="10" spans="1:9" ht="112" x14ac:dyDescent="0.2">
      <c r="A10" s="61" t="s">
        <v>205</v>
      </c>
      <c r="B10" s="61" t="s">
        <v>186</v>
      </c>
      <c r="C10" s="62">
        <v>3686</v>
      </c>
      <c r="D10" s="61" t="s">
        <v>205</v>
      </c>
      <c r="E10" s="61" t="s">
        <v>186</v>
      </c>
      <c r="F10" s="63">
        <v>32.46</v>
      </c>
      <c r="G10" s="61" t="s">
        <v>205</v>
      </c>
      <c r="H10" s="61" t="s">
        <v>186</v>
      </c>
      <c r="I10" s="61" t="s">
        <v>199</v>
      </c>
    </row>
    <row r="11" spans="1:9" ht="64" x14ac:dyDescent="0.2">
      <c r="A11" s="61" t="s">
        <v>206</v>
      </c>
      <c r="B11" s="61" t="s">
        <v>116</v>
      </c>
      <c r="C11" s="62">
        <v>2362</v>
      </c>
      <c r="D11" s="61" t="s">
        <v>206</v>
      </c>
      <c r="E11" s="61" t="s">
        <v>116</v>
      </c>
      <c r="F11" s="63">
        <v>28.27</v>
      </c>
      <c r="G11" s="61" t="s">
        <v>206</v>
      </c>
      <c r="H11" s="61" t="s">
        <v>116</v>
      </c>
      <c r="I11" s="61" t="s">
        <v>10</v>
      </c>
    </row>
    <row r="12" spans="1:9" ht="48" x14ac:dyDescent="0.2">
      <c r="A12" s="61" t="s">
        <v>1</v>
      </c>
      <c r="B12" s="61" t="s">
        <v>2</v>
      </c>
      <c r="C12" s="62">
        <v>37150</v>
      </c>
      <c r="D12" s="61" t="s">
        <v>1</v>
      </c>
      <c r="E12" s="61" t="s">
        <v>2</v>
      </c>
      <c r="F12" s="63">
        <v>34.11</v>
      </c>
      <c r="G12" s="61" t="s">
        <v>1</v>
      </c>
      <c r="H12" s="61" t="s">
        <v>2</v>
      </c>
      <c r="I12" s="61" t="s">
        <v>10</v>
      </c>
    </row>
    <row r="13" spans="1:9" ht="80" x14ac:dyDescent="0.2">
      <c r="A13" s="61" t="s">
        <v>49</v>
      </c>
      <c r="B13" s="61" t="s">
        <v>48</v>
      </c>
      <c r="C13" s="62">
        <v>1937</v>
      </c>
      <c r="D13" s="61" t="s">
        <v>49</v>
      </c>
      <c r="E13" s="61" t="s">
        <v>48</v>
      </c>
      <c r="F13" s="63">
        <v>21.95</v>
      </c>
      <c r="G13" s="61" t="s">
        <v>49</v>
      </c>
      <c r="H13" s="61" t="s">
        <v>48</v>
      </c>
      <c r="I13" s="61" t="s">
        <v>11</v>
      </c>
    </row>
    <row r="14" spans="1:9" ht="80" x14ac:dyDescent="0.2">
      <c r="A14" s="61" t="s">
        <v>207</v>
      </c>
      <c r="B14" s="61" t="s">
        <v>92</v>
      </c>
      <c r="C14" s="62">
        <v>19447</v>
      </c>
      <c r="D14" s="61" t="s">
        <v>207</v>
      </c>
      <c r="E14" s="61" t="s">
        <v>92</v>
      </c>
      <c r="F14" s="63">
        <v>23.74</v>
      </c>
      <c r="G14" s="61" t="s">
        <v>207</v>
      </c>
      <c r="H14" s="61" t="s">
        <v>92</v>
      </c>
      <c r="I14" s="61" t="s">
        <v>11</v>
      </c>
    </row>
    <row r="15" spans="1:9" ht="32" x14ac:dyDescent="0.2">
      <c r="A15" s="61" t="s">
        <v>208</v>
      </c>
      <c r="B15" s="61" t="s">
        <v>93</v>
      </c>
      <c r="C15" s="62">
        <v>228</v>
      </c>
      <c r="D15" s="61" t="s">
        <v>208</v>
      </c>
      <c r="E15" s="61" t="s">
        <v>93</v>
      </c>
      <c r="F15" s="63">
        <v>27</v>
      </c>
      <c r="G15" s="61" t="s">
        <v>208</v>
      </c>
      <c r="H15" s="61" t="s">
        <v>93</v>
      </c>
      <c r="I15" s="61" t="s">
        <v>11</v>
      </c>
    </row>
    <row r="16" spans="1:9" ht="16" x14ac:dyDescent="0.2">
      <c r="A16" s="61" t="s">
        <v>209</v>
      </c>
      <c r="B16" s="61" t="s">
        <v>89</v>
      </c>
      <c r="C16" s="62">
        <v>708</v>
      </c>
      <c r="D16" s="61" t="s">
        <v>209</v>
      </c>
      <c r="E16" s="61" t="s">
        <v>89</v>
      </c>
      <c r="F16" s="63">
        <v>27.08</v>
      </c>
      <c r="G16" s="61" t="s">
        <v>209</v>
      </c>
      <c r="H16" s="61" t="s">
        <v>89</v>
      </c>
      <c r="I16" s="61" t="s">
        <v>11</v>
      </c>
    </row>
    <row r="17" spans="1:9" ht="64" x14ac:dyDescent="0.2">
      <c r="A17" s="61" t="s">
        <v>210</v>
      </c>
      <c r="B17" s="61" t="s">
        <v>86</v>
      </c>
      <c r="C17" s="62">
        <v>26656</v>
      </c>
      <c r="D17" s="61" t="s">
        <v>210</v>
      </c>
      <c r="E17" s="61" t="s">
        <v>86</v>
      </c>
      <c r="F17" s="63">
        <v>35.130000000000003</v>
      </c>
      <c r="G17" s="61" t="s">
        <v>210</v>
      </c>
      <c r="H17" s="61" t="s">
        <v>86</v>
      </c>
      <c r="I17" s="61" t="s">
        <v>10</v>
      </c>
    </row>
    <row r="18" spans="1:9" ht="64" x14ac:dyDescent="0.2">
      <c r="A18" s="61" t="s">
        <v>211</v>
      </c>
      <c r="B18" s="61" t="s">
        <v>212</v>
      </c>
      <c r="C18" s="62">
        <v>789</v>
      </c>
      <c r="D18" s="61" t="s">
        <v>211</v>
      </c>
      <c r="E18" s="61" t="s">
        <v>212</v>
      </c>
      <c r="F18" s="63">
        <v>36.74</v>
      </c>
      <c r="G18" s="61" t="s">
        <v>211</v>
      </c>
      <c r="H18" s="61" t="s">
        <v>212</v>
      </c>
      <c r="I18" s="61" t="s">
        <v>10</v>
      </c>
    </row>
    <row r="19" spans="1:9" ht="32" x14ac:dyDescent="0.2">
      <c r="A19" s="61" t="s">
        <v>213</v>
      </c>
      <c r="B19" s="61" t="s">
        <v>189</v>
      </c>
      <c r="C19" s="62">
        <v>1379</v>
      </c>
      <c r="D19" s="61" t="s">
        <v>213</v>
      </c>
      <c r="E19" s="61" t="s">
        <v>189</v>
      </c>
      <c r="F19" s="63">
        <v>19.2</v>
      </c>
      <c r="G19" s="61" t="s">
        <v>213</v>
      </c>
      <c r="H19" s="61" t="s">
        <v>189</v>
      </c>
      <c r="I19" s="61" t="s">
        <v>11</v>
      </c>
    </row>
    <row r="20" spans="1:9" ht="48" x14ac:dyDescent="0.2">
      <c r="A20" s="61" t="s">
        <v>214</v>
      </c>
      <c r="B20" s="61" t="s">
        <v>90</v>
      </c>
      <c r="C20" s="62">
        <v>2849</v>
      </c>
      <c r="D20" s="61" t="s">
        <v>214</v>
      </c>
      <c r="E20" s="61" t="s">
        <v>90</v>
      </c>
      <c r="F20" s="63">
        <v>18.64</v>
      </c>
      <c r="G20" s="61" t="s">
        <v>214</v>
      </c>
      <c r="H20" s="61" t="s">
        <v>90</v>
      </c>
      <c r="I20" s="61" t="s">
        <v>10</v>
      </c>
    </row>
    <row r="21" spans="1:9" ht="80" x14ac:dyDescent="0.2">
      <c r="A21" s="61" t="s">
        <v>215</v>
      </c>
      <c r="B21" s="61" t="s">
        <v>183</v>
      </c>
      <c r="C21" s="62">
        <v>998</v>
      </c>
      <c r="D21" s="61" t="s">
        <v>215</v>
      </c>
      <c r="E21" s="61" t="s">
        <v>183</v>
      </c>
      <c r="F21" s="63">
        <v>59.19</v>
      </c>
      <c r="G21" s="61" t="s">
        <v>215</v>
      </c>
      <c r="H21" s="61" t="s">
        <v>183</v>
      </c>
      <c r="I21" s="61" t="s">
        <v>10</v>
      </c>
    </row>
    <row r="22" spans="1:9" ht="32" x14ac:dyDescent="0.2">
      <c r="A22" s="61" t="s">
        <v>216</v>
      </c>
      <c r="B22" s="61" t="s">
        <v>94</v>
      </c>
      <c r="C22" s="62">
        <v>1628</v>
      </c>
      <c r="D22" s="61" t="s">
        <v>216</v>
      </c>
      <c r="E22" s="61" t="s">
        <v>94</v>
      </c>
      <c r="F22" s="63">
        <v>19.93</v>
      </c>
      <c r="G22" s="61" t="s">
        <v>216</v>
      </c>
      <c r="H22" s="61" t="s">
        <v>94</v>
      </c>
      <c r="I22" s="61" t="s">
        <v>11</v>
      </c>
    </row>
    <row r="23" spans="1:9" ht="128" x14ac:dyDescent="0.2">
      <c r="A23" s="61" t="s">
        <v>217</v>
      </c>
      <c r="B23" s="61" t="s">
        <v>82</v>
      </c>
      <c r="C23" s="62">
        <v>8045</v>
      </c>
      <c r="D23" s="61" t="s">
        <v>217</v>
      </c>
      <c r="E23" s="61" t="s">
        <v>82</v>
      </c>
      <c r="F23" s="63">
        <v>37.11</v>
      </c>
      <c r="G23" s="61" t="s">
        <v>217</v>
      </c>
      <c r="H23" s="61" t="s">
        <v>82</v>
      </c>
      <c r="I23" s="61" t="s">
        <v>101</v>
      </c>
    </row>
    <row r="24" spans="1:9" ht="112" x14ac:dyDescent="0.2">
      <c r="A24" s="61" t="s">
        <v>218</v>
      </c>
      <c r="B24" s="61" t="s">
        <v>191</v>
      </c>
      <c r="C24" s="62">
        <v>364</v>
      </c>
      <c r="D24" s="61" t="s">
        <v>218</v>
      </c>
      <c r="E24" s="61" t="s">
        <v>191</v>
      </c>
      <c r="F24" s="63">
        <v>22.89</v>
      </c>
      <c r="G24" s="61" t="s">
        <v>218</v>
      </c>
      <c r="H24" s="61" t="s">
        <v>191</v>
      </c>
      <c r="I24" s="61" t="s">
        <v>10</v>
      </c>
    </row>
    <row r="25" spans="1:9" ht="64" x14ac:dyDescent="0.2">
      <c r="A25" s="61" t="s">
        <v>219</v>
      </c>
      <c r="B25" s="61" t="s">
        <v>97</v>
      </c>
      <c r="C25" s="62">
        <v>7475</v>
      </c>
      <c r="D25" s="61" t="s">
        <v>219</v>
      </c>
      <c r="E25" s="61" t="s">
        <v>97</v>
      </c>
      <c r="F25" s="63">
        <v>25.93</v>
      </c>
      <c r="G25" s="61" t="s">
        <v>219</v>
      </c>
      <c r="H25" s="61" t="s">
        <v>97</v>
      </c>
      <c r="I25" s="61" t="s">
        <v>10</v>
      </c>
    </row>
    <row r="26" spans="1:9" ht="80" x14ac:dyDescent="0.2">
      <c r="A26" s="61" t="s">
        <v>220</v>
      </c>
      <c r="B26" s="61" t="s">
        <v>221</v>
      </c>
      <c r="C26" s="62">
        <v>1057</v>
      </c>
      <c r="D26" s="61" t="s">
        <v>220</v>
      </c>
      <c r="E26" s="61" t="s">
        <v>221</v>
      </c>
      <c r="F26" s="63">
        <v>24.19</v>
      </c>
      <c r="G26" s="61" t="s">
        <v>220</v>
      </c>
      <c r="H26" s="61" t="s">
        <v>221</v>
      </c>
      <c r="I26" s="61" t="s">
        <v>10</v>
      </c>
    </row>
    <row r="27" spans="1:9" ht="96" x14ac:dyDescent="0.2">
      <c r="A27" s="61" t="s">
        <v>222</v>
      </c>
      <c r="B27" s="61" t="s">
        <v>223</v>
      </c>
      <c r="C27" s="62">
        <v>5682</v>
      </c>
      <c r="D27" s="61" t="s">
        <v>222</v>
      </c>
      <c r="E27" s="61" t="s">
        <v>223</v>
      </c>
      <c r="F27" s="63">
        <v>31.81</v>
      </c>
      <c r="G27" s="61" t="s">
        <v>222</v>
      </c>
      <c r="H27" s="61" t="s">
        <v>223</v>
      </c>
      <c r="I27" s="61" t="s">
        <v>10</v>
      </c>
    </row>
    <row r="28" spans="1:9" ht="64" x14ac:dyDescent="0.2">
      <c r="A28" s="61" t="s">
        <v>224</v>
      </c>
      <c r="B28" s="61" t="s">
        <v>128</v>
      </c>
      <c r="C28" s="62">
        <v>767</v>
      </c>
      <c r="D28" s="61" t="s">
        <v>224</v>
      </c>
      <c r="E28" s="61" t="s">
        <v>128</v>
      </c>
      <c r="F28" s="63">
        <v>21.58</v>
      </c>
      <c r="G28" s="61" t="s">
        <v>224</v>
      </c>
      <c r="H28" s="61" t="s">
        <v>128</v>
      </c>
      <c r="I28" s="61" t="s">
        <v>101</v>
      </c>
    </row>
    <row r="29" spans="1:9" ht="48" x14ac:dyDescent="0.2">
      <c r="A29" s="61" t="s">
        <v>225</v>
      </c>
      <c r="B29" s="61" t="s">
        <v>98</v>
      </c>
      <c r="C29" s="62">
        <v>1028</v>
      </c>
      <c r="D29" s="61" t="s">
        <v>225</v>
      </c>
      <c r="E29" s="61" t="s">
        <v>98</v>
      </c>
      <c r="F29" s="63">
        <v>18.149999999999999</v>
      </c>
      <c r="G29" s="61" t="s">
        <v>225</v>
      </c>
      <c r="H29" s="61" t="s">
        <v>98</v>
      </c>
      <c r="I29" s="61" t="s">
        <v>10</v>
      </c>
    </row>
    <row r="30" spans="1:9" ht="64" x14ac:dyDescent="0.2">
      <c r="A30" s="61" t="s">
        <v>226</v>
      </c>
      <c r="B30" s="61" t="s">
        <v>99</v>
      </c>
      <c r="C30" s="62">
        <v>579</v>
      </c>
      <c r="D30" s="61" t="s">
        <v>226</v>
      </c>
      <c r="E30" s="61" t="s">
        <v>99</v>
      </c>
      <c r="F30" s="63">
        <v>22.65</v>
      </c>
      <c r="G30" s="61" t="s">
        <v>226</v>
      </c>
      <c r="H30" s="61" t="s">
        <v>99</v>
      </c>
      <c r="I30" s="61" t="s">
        <v>10</v>
      </c>
    </row>
    <row r="31" spans="1:9" ht="112" x14ac:dyDescent="0.2">
      <c r="A31" s="61" t="s">
        <v>52</v>
      </c>
      <c r="B31" s="61" t="s">
        <v>100</v>
      </c>
      <c r="C31" s="62">
        <v>20840</v>
      </c>
      <c r="D31" s="61" t="s">
        <v>52</v>
      </c>
      <c r="E31" s="61" t="s">
        <v>100</v>
      </c>
      <c r="F31" s="63">
        <v>30.17</v>
      </c>
      <c r="G31" s="61" t="s">
        <v>52</v>
      </c>
      <c r="H31" s="61" t="s">
        <v>100</v>
      </c>
      <c r="I31" s="61" t="s">
        <v>101</v>
      </c>
    </row>
    <row r="32" spans="1:9" ht="48" x14ac:dyDescent="0.2">
      <c r="A32" s="61" t="s">
        <v>227</v>
      </c>
      <c r="B32" s="61" t="s">
        <v>129</v>
      </c>
      <c r="C32" s="62">
        <v>13534</v>
      </c>
      <c r="D32" s="61" t="s">
        <v>227</v>
      </c>
      <c r="E32" s="61" t="s">
        <v>129</v>
      </c>
      <c r="F32" s="63">
        <v>30.82</v>
      </c>
      <c r="G32" s="61" t="s">
        <v>227</v>
      </c>
      <c r="H32" s="61" t="s">
        <v>129</v>
      </c>
      <c r="I32" s="61" t="s">
        <v>10</v>
      </c>
    </row>
    <row r="33" spans="1:9" ht="48" x14ac:dyDescent="0.2">
      <c r="A33" s="61" t="s">
        <v>228</v>
      </c>
      <c r="B33" s="61" t="s">
        <v>130</v>
      </c>
      <c r="C33" s="62">
        <v>1117</v>
      </c>
      <c r="D33" s="61" t="s">
        <v>228</v>
      </c>
      <c r="E33" s="61" t="s">
        <v>130</v>
      </c>
      <c r="F33" s="63">
        <v>32.04</v>
      </c>
      <c r="G33" s="61" t="s">
        <v>228</v>
      </c>
      <c r="H33" s="61" t="s">
        <v>130</v>
      </c>
      <c r="I33" s="61" t="s">
        <v>10</v>
      </c>
    </row>
    <row r="34" spans="1:9" ht="80" x14ac:dyDescent="0.2">
      <c r="A34" s="61" t="s">
        <v>229</v>
      </c>
      <c r="B34" s="61" t="s">
        <v>131</v>
      </c>
      <c r="C34" s="62">
        <v>4829</v>
      </c>
      <c r="D34" s="61" t="s">
        <v>229</v>
      </c>
      <c r="E34" s="61" t="s">
        <v>131</v>
      </c>
      <c r="F34" s="63">
        <v>48.24</v>
      </c>
      <c r="G34" s="61" t="s">
        <v>229</v>
      </c>
      <c r="H34" s="61" t="s">
        <v>131</v>
      </c>
      <c r="I34" s="61" t="s">
        <v>10</v>
      </c>
    </row>
    <row r="35" spans="1:9" ht="48" x14ac:dyDescent="0.2">
      <c r="A35" s="61" t="s">
        <v>230</v>
      </c>
      <c r="B35" s="61" t="s">
        <v>95</v>
      </c>
      <c r="C35" s="62">
        <v>1198</v>
      </c>
      <c r="D35" s="61" t="s">
        <v>230</v>
      </c>
      <c r="E35" s="61" t="s">
        <v>95</v>
      </c>
      <c r="F35" s="63">
        <v>30.57</v>
      </c>
      <c r="G35" s="61" t="s">
        <v>230</v>
      </c>
      <c r="H35" s="61" t="s">
        <v>95</v>
      </c>
      <c r="I35" s="61" t="s">
        <v>10</v>
      </c>
    </row>
    <row r="36" spans="1:9" ht="48" x14ac:dyDescent="0.2">
      <c r="A36" s="61" t="s">
        <v>231</v>
      </c>
      <c r="B36" s="61" t="s">
        <v>132</v>
      </c>
      <c r="C36" s="62">
        <v>271</v>
      </c>
      <c r="D36" s="61" t="s">
        <v>231</v>
      </c>
      <c r="E36" s="61" t="s">
        <v>132</v>
      </c>
      <c r="F36" s="63">
        <v>44.42</v>
      </c>
      <c r="G36" s="61" t="s">
        <v>231</v>
      </c>
      <c r="H36" s="61" t="s">
        <v>132</v>
      </c>
      <c r="I36" s="61" t="s">
        <v>10</v>
      </c>
    </row>
    <row r="37" spans="1:9" ht="80" x14ac:dyDescent="0.2">
      <c r="A37" s="61" t="s">
        <v>50</v>
      </c>
      <c r="B37" s="61" t="s">
        <v>51</v>
      </c>
      <c r="C37" s="62">
        <v>3059</v>
      </c>
      <c r="D37" s="61" t="s">
        <v>50</v>
      </c>
      <c r="E37" s="61" t="s">
        <v>51</v>
      </c>
      <c r="F37" s="63">
        <v>18.45</v>
      </c>
      <c r="G37" s="61" t="s">
        <v>50</v>
      </c>
      <c r="H37" s="61" t="s">
        <v>51</v>
      </c>
      <c r="I37" s="61" t="s">
        <v>10</v>
      </c>
    </row>
    <row r="38" spans="1:9" ht="48" x14ac:dyDescent="0.2">
      <c r="A38" s="61" t="s">
        <v>3</v>
      </c>
      <c r="B38" s="61" t="s">
        <v>4</v>
      </c>
      <c r="C38" s="62">
        <v>21349</v>
      </c>
      <c r="D38" s="61" t="s">
        <v>3</v>
      </c>
      <c r="E38" s="61" t="s">
        <v>4</v>
      </c>
      <c r="F38" s="63">
        <v>28.16</v>
      </c>
      <c r="G38" s="61" t="s">
        <v>3</v>
      </c>
      <c r="H38" s="61" t="s">
        <v>4</v>
      </c>
      <c r="I38" s="61" t="s">
        <v>10</v>
      </c>
    </row>
    <row r="39" spans="1:9" ht="48" x14ac:dyDescent="0.2">
      <c r="A39" s="61" t="s">
        <v>232</v>
      </c>
      <c r="B39" s="61" t="s">
        <v>118</v>
      </c>
      <c r="C39" s="62">
        <v>154</v>
      </c>
      <c r="D39" s="61" t="s">
        <v>232</v>
      </c>
      <c r="E39" s="61" t="s">
        <v>118</v>
      </c>
      <c r="F39" s="63">
        <v>21.42</v>
      </c>
      <c r="G39" s="61" t="s">
        <v>232</v>
      </c>
      <c r="H39" s="61" t="s">
        <v>118</v>
      </c>
      <c r="I39" s="61" t="s">
        <v>10</v>
      </c>
    </row>
    <row r="40" spans="1:9" ht="64" x14ac:dyDescent="0.2">
      <c r="A40" s="61" t="s">
        <v>233</v>
      </c>
      <c r="B40" s="61" t="s">
        <v>119</v>
      </c>
      <c r="C40" s="62">
        <v>3462</v>
      </c>
      <c r="D40" s="61" t="s">
        <v>233</v>
      </c>
      <c r="E40" s="61" t="s">
        <v>119</v>
      </c>
      <c r="F40" s="63">
        <v>32.53</v>
      </c>
      <c r="G40" s="61" t="s">
        <v>233</v>
      </c>
      <c r="H40" s="61" t="s">
        <v>119</v>
      </c>
      <c r="I40" s="61" t="s">
        <v>101</v>
      </c>
    </row>
    <row r="41" spans="1:9" ht="64" x14ac:dyDescent="0.2">
      <c r="A41" s="61" t="s">
        <v>234</v>
      </c>
      <c r="B41" s="61" t="s">
        <v>120</v>
      </c>
      <c r="C41" s="62">
        <v>4000</v>
      </c>
      <c r="D41" s="61" t="s">
        <v>234</v>
      </c>
      <c r="E41" s="61" t="s">
        <v>120</v>
      </c>
      <c r="F41" s="63">
        <v>23.26</v>
      </c>
      <c r="G41" s="61" t="s">
        <v>234</v>
      </c>
      <c r="H41" s="61" t="s">
        <v>120</v>
      </c>
      <c r="I41" s="61" t="s">
        <v>10</v>
      </c>
    </row>
    <row r="42" spans="1:9" ht="96" x14ac:dyDescent="0.2">
      <c r="A42" s="61" t="s">
        <v>55</v>
      </c>
      <c r="B42" s="61" t="s">
        <v>111</v>
      </c>
      <c r="C42" s="62">
        <v>1550</v>
      </c>
      <c r="D42" s="61" t="s">
        <v>55</v>
      </c>
      <c r="E42" s="61" t="s">
        <v>111</v>
      </c>
      <c r="F42" s="63">
        <v>34.229999999999997</v>
      </c>
      <c r="G42" s="61" t="s">
        <v>55</v>
      </c>
      <c r="H42" s="61" t="s">
        <v>111</v>
      </c>
      <c r="I42" s="61" t="s">
        <v>101</v>
      </c>
    </row>
    <row r="43" spans="1:9" ht="80" x14ac:dyDescent="0.2">
      <c r="A43" s="61" t="s">
        <v>235</v>
      </c>
      <c r="B43" s="61" t="s">
        <v>185</v>
      </c>
      <c r="C43" s="62">
        <v>1817</v>
      </c>
      <c r="D43" s="61" t="s">
        <v>235</v>
      </c>
      <c r="E43" s="61" t="s">
        <v>185</v>
      </c>
      <c r="F43" s="63">
        <v>20.309999999999999</v>
      </c>
      <c r="G43" s="61" t="s">
        <v>235</v>
      </c>
      <c r="H43" s="61" t="s">
        <v>185</v>
      </c>
      <c r="I43" s="61" t="s">
        <v>10</v>
      </c>
    </row>
    <row r="44" spans="1:9" ht="17" x14ac:dyDescent="0.2">
      <c r="A44" s="68" t="s">
        <v>56</v>
      </c>
      <c r="B44" s="68" t="s">
        <v>126</v>
      </c>
      <c r="C44" s="68">
        <v>406</v>
      </c>
      <c r="F44" s="69">
        <v>31.2</v>
      </c>
      <c r="I44" s="68" t="s">
        <v>101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B83B1-8CE0-46C1-AEEA-DB445F29604A}">
  <dimension ref="A1:S76"/>
  <sheetViews>
    <sheetView topLeftCell="A58" zoomScaleNormal="100" workbookViewId="0">
      <selection activeCell="B78" sqref="B78"/>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19" x14ac:dyDescent="0.2">
      <c r="B1" s="1" t="s">
        <v>27</v>
      </c>
    </row>
    <row r="2" spans="2:19" x14ac:dyDescent="0.2">
      <c r="B2" s="1" t="s">
        <v>2</v>
      </c>
    </row>
    <row r="3" spans="2:19" x14ac:dyDescent="0.2">
      <c r="B3" s="1" t="s">
        <v>59</v>
      </c>
      <c r="D3" s="2"/>
    </row>
    <row r="4" spans="2:19" ht="15" customHeight="1" x14ac:dyDescent="0.2">
      <c r="B4" s="132" t="s">
        <v>5</v>
      </c>
      <c r="C4" s="89" t="s">
        <v>62</v>
      </c>
      <c r="D4" s="90"/>
      <c r="E4" s="90"/>
      <c r="F4" s="90"/>
      <c r="G4" s="90"/>
      <c r="H4" s="90"/>
      <c r="I4" s="90"/>
      <c r="J4" s="90"/>
      <c r="K4" s="90"/>
      <c r="L4" s="90"/>
      <c r="M4" s="90"/>
      <c r="N4" s="90"/>
      <c r="O4" s="90"/>
      <c r="P4" s="91"/>
      <c r="Q4" s="3"/>
      <c r="R4" s="4"/>
      <c r="S4" s="4"/>
    </row>
    <row r="5" spans="2:19" x14ac:dyDescent="0.2">
      <c r="B5" s="133"/>
      <c r="C5" s="92"/>
      <c r="D5" s="93"/>
      <c r="E5" s="93"/>
      <c r="F5" s="93"/>
      <c r="G5" s="93"/>
      <c r="H5" s="93"/>
      <c r="I5" s="93"/>
      <c r="J5" s="93"/>
      <c r="K5" s="93"/>
      <c r="L5" s="93"/>
      <c r="M5" s="93"/>
      <c r="N5" s="93"/>
      <c r="O5" s="93"/>
      <c r="P5" s="94"/>
      <c r="Q5" s="3"/>
      <c r="R5" s="4"/>
      <c r="S5" s="4"/>
    </row>
    <row r="6" spans="2:19" x14ac:dyDescent="0.2">
      <c r="B6" s="133"/>
      <c r="C6" s="92"/>
      <c r="D6" s="93"/>
      <c r="E6" s="93"/>
      <c r="F6" s="93"/>
      <c r="G6" s="93"/>
      <c r="H6" s="93"/>
      <c r="I6" s="93"/>
      <c r="J6" s="93"/>
      <c r="K6" s="93"/>
      <c r="L6" s="93"/>
      <c r="M6" s="93"/>
      <c r="N6" s="93"/>
      <c r="O6" s="93"/>
      <c r="P6" s="94"/>
      <c r="Q6" s="3"/>
      <c r="R6" s="4"/>
      <c r="S6" s="4"/>
    </row>
    <row r="7" spans="2:19" x14ac:dyDescent="0.2">
      <c r="B7" s="133"/>
      <c r="C7" s="92"/>
      <c r="D7" s="93"/>
      <c r="E7" s="93"/>
      <c r="F7" s="93"/>
      <c r="G7" s="93"/>
      <c r="H7" s="93"/>
      <c r="I7" s="93"/>
      <c r="J7" s="93"/>
      <c r="K7" s="93"/>
      <c r="L7" s="93"/>
      <c r="M7" s="93"/>
      <c r="N7" s="93"/>
      <c r="O7" s="93"/>
      <c r="P7" s="94"/>
      <c r="Q7" s="3"/>
      <c r="R7" s="4"/>
      <c r="S7" s="4"/>
    </row>
    <row r="8" spans="2:19" x14ac:dyDescent="0.2">
      <c r="B8" s="133"/>
      <c r="C8" s="92"/>
      <c r="D8" s="93"/>
      <c r="E8" s="93"/>
      <c r="F8" s="93"/>
      <c r="G8" s="93"/>
      <c r="H8" s="93"/>
      <c r="I8" s="93"/>
      <c r="J8" s="93"/>
      <c r="K8" s="93"/>
      <c r="L8" s="93"/>
      <c r="M8" s="93"/>
      <c r="N8" s="93"/>
      <c r="O8" s="93"/>
      <c r="P8" s="94"/>
      <c r="Q8" s="3"/>
      <c r="R8" s="4"/>
      <c r="S8" s="4"/>
    </row>
    <row r="9" spans="2:19" ht="15" customHeight="1" x14ac:dyDescent="0.2">
      <c r="B9" s="133"/>
      <c r="C9" s="92"/>
      <c r="D9" s="93"/>
      <c r="E9" s="93"/>
      <c r="F9" s="93"/>
      <c r="G9" s="93"/>
      <c r="H9" s="93"/>
      <c r="I9" s="93"/>
      <c r="J9" s="93"/>
      <c r="K9" s="93"/>
      <c r="L9" s="93"/>
      <c r="M9" s="93"/>
      <c r="N9" s="93"/>
      <c r="O9" s="93"/>
      <c r="P9" s="94"/>
      <c r="Q9" s="3"/>
      <c r="R9" s="4"/>
      <c r="S9" s="4"/>
    </row>
    <row r="10" spans="2:19" ht="15" customHeight="1" x14ac:dyDescent="0.2">
      <c r="B10" s="133"/>
      <c r="C10" s="92"/>
      <c r="D10" s="93"/>
      <c r="E10" s="93"/>
      <c r="F10" s="93"/>
      <c r="G10" s="93"/>
      <c r="H10" s="93"/>
      <c r="I10" s="93"/>
      <c r="J10" s="93"/>
      <c r="K10" s="93"/>
      <c r="L10" s="93"/>
      <c r="M10" s="93"/>
      <c r="N10" s="93"/>
      <c r="O10" s="93"/>
      <c r="P10" s="94"/>
      <c r="Q10" s="3"/>
      <c r="R10" s="4"/>
      <c r="S10" s="4"/>
    </row>
    <row r="11" spans="2:19" x14ac:dyDescent="0.2">
      <c r="B11" s="133"/>
      <c r="C11" s="92"/>
      <c r="D11" s="93"/>
      <c r="E11" s="93"/>
      <c r="F11" s="93"/>
      <c r="G11" s="93"/>
      <c r="H11" s="93"/>
      <c r="I11" s="93"/>
      <c r="J11" s="93"/>
      <c r="K11" s="93"/>
      <c r="L11" s="93"/>
      <c r="M11" s="93"/>
      <c r="N11" s="93"/>
      <c r="O11" s="93"/>
      <c r="P11" s="94"/>
      <c r="Q11" s="3"/>
      <c r="R11" s="4"/>
      <c r="S11" s="4"/>
    </row>
    <row r="12" spans="2:19" x14ac:dyDescent="0.2">
      <c r="B12" s="134"/>
      <c r="C12" s="95"/>
      <c r="D12" s="96"/>
      <c r="E12" s="96"/>
      <c r="F12" s="96"/>
      <c r="G12" s="96"/>
      <c r="H12" s="96"/>
      <c r="I12" s="96"/>
      <c r="J12" s="96"/>
      <c r="K12" s="96"/>
      <c r="L12" s="96"/>
      <c r="M12" s="96"/>
      <c r="N12" s="96"/>
      <c r="O12" s="96"/>
      <c r="P12" s="97"/>
      <c r="Q12" s="3"/>
      <c r="R12" s="4"/>
      <c r="S12" s="4"/>
    </row>
    <row r="13" spans="2:19" x14ac:dyDescent="0.2">
      <c r="B13" s="129" t="s">
        <v>71</v>
      </c>
      <c r="C13" s="5"/>
      <c r="D13" s="6" t="s">
        <v>6</v>
      </c>
      <c r="E13" s="6" t="s">
        <v>7</v>
      </c>
      <c r="F13" s="6" t="s">
        <v>8</v>
      </c>
      <c r="G13" s="6" t="s">
        <v>9</v>
      </c>
    </row>
    <row r="14" spans="2:19" ht="33" customHeight="1" x14ac:dyDescent="0.2">
      <c r="B14" s="130"/>
      <c r="C14" s="7" t="s">
        <v>60</v>
      </c>
      <c r="D14" s="8">
        <v>34000</v>
      </c>
      <c r="E14" s="8">
        <v>53600</v>
      </c>
      <c r="F14" s="8">
        <v>70000</v>
      </c>
      <c r="G14" s="8">
        <v>88000</v>
      </c>
    </row>
    <row r="15" spans="2:19" ht="33" customHeight="1" x14ac:dyDescent="0.2">
      <c r="B15" s="130"/>
      <c r="C15" s="7" t="s">
        <v>61</v>
      </c>
      <c r="D15" s="9">
        <v>16.329999999999998</v>
      </c>
      <c r="E15" s="9">
        <v>25.76</v>
      </c>
      <c r="F15" s="9">
        <v>33.67</v>
      </c>
      <c r="G15" s="9">
        <v>42.34</v>
      </c>
    </row>
    <row r="16" spans="2:19" ht="33" customHeight="1" x14ac:dyDescent="0.2">
      <c r="B16" s="130"/>
      <c r="C16" s="29" t="s">
        <v>28</v>
      </c>
      <c r="D16" s="27">
        <v>44700</v>
      </c>
      <c r="E16" s="27">
        <v>71000</v>
      </c>
      <c r="F16" s="27">
        <v>73000</v>
      </c>
      <c r="G16" s="27">
        <v>87100</v>
      </c>
    </row>
    <row r="17" spans="2:19" ht="33" customHeight="1" x14ac:dyDescent="0.2">
      <c r="B17" s="131"/>
      <c r="C17" s="29" t="s">
        <v>29</v>
      </c>
      <c r="D17" s="28">
        <v>21.49</v>
      </c>
      <c r="E17" s="28">
        <v>34.11</v>
      </c>
      <c r="F17" s="28">
        <v>35.08</v>
      </c>
      <c r="G17" s="28">
        <v>41.87</v>
      </c>
    </row>
    <row r="18" spans="2:19" ht="32" x14ac:dyDescent="0.2">
      <c r="B18" s="10" t="s">
        <v>72</v>
      </c>
      <c r="C18" s="30" t="s">
        <v>10</v>
      </c>
      <c r="D18" s="12"/>
      <c r="E18" s="12"/>
      <c r="F18" s="12"/>
      <c r="G18" s="12"/>
      <c r="H18" s="12"/>
      <c r="I18" s="12"/>
      <c r="J18" s="12"/>
    </row>
    <row r="19" spans="2:19" ht="28" x14ac:dyDescent="0.2">
      <c r="B19" s="13" t="s">
        <v>73</v>
      </c>
      <c r="C19" s="30" t="s">
        <v>26</v>
      </c>
    </row>
    <row r="20" spans="2:19" ht="28" x14ac:dyDescent="0.2">
      <c r="B20" s="13" t="s">
        <v>74</v>
      </c>
      <c r="C20" s="11" t="s">
        <v>11</v>
      </c>
    </row>
    <row r="21" spans="2:19" ht="15" customHeight="1" x14ac:dyDescent="0.2">
      <c r="B21" s="103" t="s">
        <v>30</v>
      </c>
      <c r="C21" s="106" t="s">
        <v>31</v>
      </c>
      <c r="D21" s="107"/>
      <c r="E21" s="107"/>
      <c r="F21" s="107"/>
      <c r="G21" s="107"/>
      <c r="H21" s="107"/>
      <c r="I21" s="107"/>
      <c r="J21" s="107"/>
      <c r="K21" s="108"/>
      <c r="L21" s="4"/>
      <c r="M21" s="4"/>
      <c r="N21" s="4"/>
      <c r="O21" s="4"/>
      <c r="P21" s="4"/>
      <c r="Q21" s="4"/>
      <c r="R21" s="4"/>
      <c r="S21" s="4"/>
    </row>
    <row r="22" spans="2:19" ht="46.5" customHeight="1" x14ac:dyDescent="0.2">
      <c r="B22" s="104"/>
      <c r="C22" s="109"/>
      <c r="D22" s="110"/>
      <c r="E22" s="110"/>
      <c r="F22" s="110"/>
      <c r="G22" s="110"/>
      <c r="H22" s="110"/>
      <c r="I22" s="110"/>
      <c r="J22" s="110"/>
      <c r="K22" s="111"/>
      <c r="L22" s="4"/>
      <c r="M22" s="4"/>
      <c r="N22" s="4"/>
      <c r="O22" s="4"/>
      <c r="P22" s="4"/>
      <c r="Q22" s="4"/>
      <c r="R22" s="4"/>
      <c r="S22" s="4"/>
    </row>
    <row r="23" spans="2:19" x14ac:dyDescent="0.2">
      <c r="B23" s="105"/>
      <c r="C23" s="112"/>
      <c r="D23" s="113"/>
      <c r="E23" s="113"/>
      <c r="F23" s="113"/>
      <c r="G23" s="113"/>
      <c r="H23" s="113"/>
      <c r="I23" s="113"/>
      <c r="J23" s="113"/>
      <c r="K23" s="114"/>
      <c r="L23" s="14"/>
      <c r="M23" s="14"/>
      <c r="N23" s="14"/>
      <c r="O23" s="14"/>
      <c r="P23" s="14"/>
      <c r="Q23" s="4"/>
      <c r="R23" s="4"/>
      <c r="S23" s="4"/>
    </row>
    <row r="24" spans="2:19" x14ac:dyDescent="0.2">
      <c r="B24" s="115" t="s">
        <v>12</v>
      </c>
      <c r="C24" s="118" t="s">
        <v>77</v>
      </c>
      <c r="D24" s="119"/>
      <c r="E24" s="119"/>
      <c r="F24" s="119"/>
      <c r="G24" s="119"/>
      <c r="H24" s="15" t="s">
        <v>18</v>
      </c>
      <c r="I24" s="15"/>
      <c r="J24" s="15"/>
      <c r="K24" s="16"/>
    </row>
    <row r="25" spans="2:19" x14ac:dyDescent="0.2">
      <c r="B25" s="116"/>
      <c r="C25" s="120"/>
      <c r="D25" s="121"/>
      <c r="E25" s="121"/>
      <c r="F25" s="121"/>
      <c r="G25" s="121"/>
      <c r="H25" t="s">
        <v>17</v>
      </c>
      <c r="K25" s="17"/>
    </row>
    <row r="26" spans="2:19" x14ac:dyDescent="0.2">
      <c r="B26" s="116"/>
      <c r="C26" s="120"/>
      <c r="D26" s="121"/>
      <c r="E26" s="121"/>
      <c r="F26" s="121"/>
      <c r="G26" s="121"/>
      <c r="H26" t="s">
        <v>32</v>
      </c>
      <c r="K26" s="17"/>
    </row>
    <row r="27" spans="2:19" x14ac:dyDescent="0.2">
      <c r="B27" s="116"/>
      <c r="C27" s="120"/>
      <c r="D27" s="121"/>
      <c r="E27" s="121"/>
      <c r="F27" s="121"/>
      <c r="G27" s="121"/>
      <c r="H27" t="s">
        <v>24</v>
      </c>
      <c r="K27" s="17"/>
    </row>
    <row r="28" spans="2:19" x14ac:dyDescent="0.2">
      <c r="B28" s="116"/>
      <c r="C28" s="120"/>
      <c r="D28" s="121"/>
      <c r="E28" s="121"/>
      <c r="F28" s="121"/>
      <c r="G28" s="121"/>
      <c r="H28" t="s">
        <v>23</v>
      </c>
      <c r="K28" s="17"/>
    </row>
    <row r="29" spans="2:19" x14ac:dyDescent="0.2">
      <c r="B29" s="116"/>
      <c r="C29" s="120"/>
      <c r="D29" s="121"/>
      <c r="E29" s="121"/>
      <c r="F29" s="121"/>
      <c r="G29" s="121"/>
      <c r="H29" t="s">
        <v>33</v>
      </c>
      <c r="K29" s="17"/>
    </row>
    <row r="30" spans="2:19" x14ac:dyDescent="0.2">
      <c r="B30" s="116"/>
      <c r="C30" s="120"/>
      <c r="D30" s="121"/>
      <c r="E30" s="121"/>
      <c r="F30" s="121"/>
      <c r="G30" s="121"/>
      <c r="H30" t="s">
        <v>81</v>
      </c>
      <c r="K30" s="17"/>
    </row>
    <row r="31" spans="2:19" x14ac:dyDescent="0.2">
      <c r="B31" s="116"/>
      <c r="C31" s="120"/>
      <c r="D31" s="121"/>
      <c r="E31" s="121"/>
      <c r="F31" s="121"/>
      <c r="G31" s="121"/>
      <c r="H31" t="s">
        <v>42</v>
      </c>
      <c r="K31" s="17"/>
    </row>
    <row r="32" spans="2:19" x14ac:dyDescent="0.2">
      <c r="B32" s="116"/>
      <c r="C32" s="120"/>
      <c r="D32" s="121"/>
      <c r="E32" s="121"/>
      <c r="F32" s="121"/>
      <c r="G32" s="121"/>
      <c r="H32" t="s">
        <v>25</v>
      </c>
      <c r="K32" s="17"/>
    </row>
    <row r="33" spans="1:16" x14ac:dyDescent="0.2">
      <c r="B33" s="117"/>
      <c r="C33" s="122"/>
      <c r="D33" s="123"/>
      <c r="E33" s="123"/>
      <c r="F33" s="123"/>
      <c r="G33" s="123"/>
      <c r="H33" s="18" t="s">
        <v>19</v>
      </c>
      <c r="I33" s="18"/>
      <c r="J33" s="18"/>
      <c r="K33" s="19"/>
    </row>
    <row r="34" spans="1:16" ht="15.75" customHeight="1" x14ac:dyDescent="0.2">
      <c r="A34" s="20"/>
      <c r="B34" s="115" t="s">
        <v>14</v>
      </c>
      <c r="C34" s="118" t="s">
        <v>78</v>
      </c>
      <c r="D34" s="119"/>
      <c r="E34" s="119"/>
      <c r="F34" s="119"/>
      <c r="G34" s="119"/>
      <c r="H34" s="15" t="s">
        <v>20</v>
      </c>
      <c r="I34" s="40"/>
      <c r="J34" s="40"/>
      <c r="K34" s="41"/>
      <c r="L34" s="23"/>
      <c r="M34" s="21"/>
      <c r="N34" s="21"/>
      <c r="O34" s="21"/>
      <c r="P34" s="21"/>
    </row>
    <row r="35" spans="1:16" x14ac:dyDescent="0.2">
      <c r="A35" s="20"/>
      <c r="B35" s="124"/>
      <c r="C35" s="120"/>
      <c r="D35" s="121"/>
      <c r="E35" s="121"/>
      <c r="F35" s="121"/>
      <c r="G35" s="121"/>
      <c r="H35" t="s">
        <v>21</v>
      </c>
      <c r="I35" s="21"/>
      <c r="J35" s="21"/>
      <c r="K35" s="22"/>
      <c r="L35" s="23"/>
      <c r="M35" s="21"/>
      <c r="N35" s="21"/>
      <c r="O35" s="21"/>
      <c r="P35" s="21"/>
    </row>
    <row r="36" spans="1:16" x14ac:dyDescent="0.2">
      <c r="A36" s="20"/>
      <c r="B36" s="124"/>
      <c r="C36" s="120"/>
      <c r="D36" s="121"/>
      <c r="E36" s="121"/>
      <c r="F36" s="121"/>
      <c r="G36" s="121"/>
      <c r="H36" t="s">
        <v>16</v>
      </c>
      <c r="I36" s="21"/>
      <c r="J36" s="21"/>
      <c r="K36" s="22"/>
      <c r="L36" s="23"/>
      <c r="M36" s="21"/>
      <c r="N36" s="21"/>
      <c r="O36" s="21"/>
      <c r="P36" s="21"/>
    </row>
    <row r="37" spans="1:16" x14ac:dyDescent="0.2">
      <c r="A37" s="20"/>
      <c r="B37" s="124"/>
      <c r="C37" s="120"/>
      <c r="D37" s="121"/>
      <c r="E37" s="121"/>
      <c r="F37" s="121"/>
      <c r="G37" s="121"/>
      <c r="H37" t="s">
        <v>22</v>
      </c>
      <c r="I37" s="21"/>
      <c r="J37" s="21"/>
      <c r="K37" s="22"/>
      <c r="L37" s="23"/>
      <c r="M37" s="21"/>
      <c r="N37" s="21"/>
      <c r="O37" s="21"/>
      <c r="P37" s="21"/>
    </row>
    <row r="38" spans="1:16" x14ac:dyDescent="0.2">
      <c r="A38" s="20"/>
      <c r="B38" s="124"/>
      <c r="C38" s="120"/>
      <c r="D38" s="121"/>
      <c r="E38" s="121"/>
      <c r="F38" s="121"/>
      <c r="G38" s="121"/>
      <c r="H38" t="s">
        <v>35</v>
      </c>
      <c r="I38" s="21"/>
      <c r="J38" s="21"/>
      <c r="K38" s="22"/>
      <c r="L38" s="23"/>
      <c r="M38" s="21"/>
      <c r="N38" s="21"/>
      <c r="O38" s="21"/>
      <c r="P38" s="21"/>
    </row>
    <row r="39" spans="1:16" x14ac:dyDescent="0.2">
      <c r="A39" s="20"/>
      <c r="B39" s="124"/>
      <c r="C39" s="120"/>
      <c r="D39" s="121"/>
      <c r="E39" s="121"/>
      <c r="F39" s="121"/>
      <c r="G39" s="121"/>
      <c r="H39" t="s">
        <v>79</v>
      </c>
      <c r="I39" s="21"/>
      <c r="J39" s="21"/>
      <c r="K39" s="22"/>
      <c r="L39" s="23"/>
      <c r="M39" s="21"/>
      <c r="N39" s="21"/>
      <c r="O39" s="21"/>
      <c r="P39" s="21"/>
    </row>
    <row r="40" spans="1:16" x14ac:dyDescent="0.2">
      <c r="A40" s="20"/>
      <c r="B40" s="124"/>
      <c r="C40" s="120"/>
      <c r="D40" s="121"/>
      <c r="E40" s="121"/>
      <c r="F40" s="121"/>
      <c r="G40" s="121"/>
      <c r="H40" t="s">
        <v>80</v>
      </c>
      <c r="I40" s="21"/>
      <c r="J40" s="21"/>
      <c r="K40" s="22"/>
      <c r="L40" s="23"/>
      <c r="M40" s="21"/>
      <c r="N40" s="21"/>
      <c r="O40" s="21"/>
      <c r="P40" s="21"/>
    </row>
    <row r="41" spans="1:16" x14ac:dyDescent="0.2">
      <c r="A41" s="20"/>
      <c r="B41" s="124"/>
      <c r="C41" s="120"/>
      <c r="D41" s="121"/>
      <c r="E41" s="121"/>
      <c r="F41" s="121"/>
      <c r="G41" s="121"/>
      <c r="H41" t="s">
        <v>34</v>
      </c>
      <c r="I41" s="21"/>
      <c r="J41" s="21"/>
      <c r="K41" s="22"/>
      <c r="L41" s="23"/>
      <c r="M41" s="21"/>
      <c r="N41" s="21"/>
      <c r="O41" s="21"/>
      <c r="P41" s="21"/>
    </row>
    <row r="42" spans="1:16" x14ac:dyDescent="0.2">
      <c r="A42" s="20"/>
      <c r="B42" s="124"/>
      <c r="C42" s="120"/>
      <c r="D42" s="121"/>
      <c r="E42" s="121"/>
      <c r="F42" s="121"/>
      <c r="G42" s="121"/>
      <c r="H42" t="s">
        <v>15</v>
      </c>
      <c r="I42" s="21"/>
      <c r="J42" s="21"/>
      <c r="K42" s="22"/>
      <c r="L42" s="23"/>
      <c r="M42" s="21"/>
      <c r="N42" s="21"/>
      <c r="O42" s="21"/>
      <c r="P42" s="21"/>
    </row>
    <row r="43" spans="1:16" x14ac:dyDescent="0.2">
      <c r="A43" s="20"/>
      <c r="B43" s="125"/>
      <c r="C43" s="122"/>
      <c r="D43" s="123"/>
      <c r="E43" s="123"/>
      <c r="F43" s="123"/>
      <c r="G43" s="123"/>
      <c r="H43" s="18" t="s">
        <v>36</v>
      </c>
      <c r="I43" s="24"/>
      <c r="J43" s="24"/>
      <c r="K43" s="25"/>
      <c r="L43" s="23"/>
      <c r="M43" s="21"/>
      <c r="N43" s="21"/>
      <c r="O43" s="21"/>
      <c r="P43" s="21"/>
    </row>
    <row r="44" spans="1:16" ht="27" customHeight="1" x14ac:dyDescent="0.2">
      <c r="B44" s="126" t="s">
        <v>63</v>
      </c>
      <c r="C44" s="31"/>
      <c r="D44" s="31"/>
      <c r="E44" s="31"/>
      <c r="F44" s="31"/>
      <c r="G44" s="31"/>
      <c r="H44" s="31"/>
      <c r="I44" s="31"/>
      <c r="J44" s="31"/>
      <c r="K44" s="31"/>
    </row>
    <row r="45" spans="1:16" x14ac:dyDescent="0.2">
      <c r="B45" s="127"/>
      <c r="C45" s="31"/>
      <c r="D45" s="31"/>
      <c r="E45" s="31"/>
      <c r="F45" s="31"/>
      <c r="G45" s="31"/>
      <c r="H45" s="31"/>
      <c r="I45" s="31"/>
      <c r="J45" s="31"/>
      <c r="K45" s="31"/>
    </row>
    <row r="46" spans="1:16" x14ac:dyDescent="0.2">
      <c r="B46" s="127"/>
      <c r="C46" s="31"/>
      <c r="D46" s="31"/>
      <c r="E46" s="31"/>
      <c r="F46" s="31"/>
      <c r="G46" s="31"/>
      <c r="H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7"/>
      <c r="C53" s="31"/>
      <c r="D53" s="31"/>
      <c r="E53" s="31"/>
      <c r="F53" s="31"/>
      <c r="G53" s="31"/>
      <c r="H53" s="31"/>
      <c r="I53" s="31"/>
      <c r="J53" s="31"/>
      <c r="K53" s="31"/>
    </row>
    <row r="54" spans="2:11" x14ac:dyDescent="0.2">
      <c r="B54" s="127"/>
      <c r="C54" s="31"/>
      <c r="D54" s="31"/>
      <c r="E54" s="31"/>
      <c r="F54" s="31"/>
      <c r="G54" s="31"/>
      <c r="H54" s="31"/>
      <c r="I54" s="31"/>
      <c r="J54" s="31"/>
      <c r="K54" s="31"/>
    </row>
    <row r="55" spans="2:11" x14ac:dyDescent="0.2">
      <c r="B55" s="127"/>
      <c r="C55" s="31"/>
      <c r="D55" s="31"/>
      <c r="E55" s="31"/>
      <c r="F55" s="31"/>
      <c r="G55" s="31"/>
      <c r="H55" s="31"/>
      <c r="I55" s="31"/>
      <c r="J55" s="31"/>
      <c r="K55" s="31"/>
    </row>
    <row r="56" spans="2:11" x14ac:dyDescent="0.2">
      <c r="B56" s="127"/>
      <c r="C56" s="31"/>
      <c r="D56" s="31"/>
      <c r="E56" s="31"/>
      <c r="F56" s="31"/>
      <c r="G56" s="31"/>
      <c r="H56" s="31"/>
      <c r="I56" s="31"/>
      <c r="J56" s="31"/>
      <c r="K56" s="31"/>
    </row>
    <row r="57" spans="2:11" x14ac:dyDescent="0.2">
      <c r="B57" s="127"/>
      <c r="C57" s="31"/>
      <c r="D57" s="31"/>
      <c r="E57" s="31"/>
      <c r="F57" s="31"/>
      <c r="G57" s="31"/>
      <c r="H57" s="31"/>
      <c r="I57" s="31"/>
      <c r="J57" s="31"/>
      <c r="K57" s="31"/>
    </row>
    <row r="58" spans="2:11" x14ac:dyDescent="0.2">
      <c r="B58" s="127"/>
      <c r="C58" s="31"/>
      <c r="D58" s="31"/>
      <c r="E58" s="31"/>
      <c r="F58" s="31"/>
      <c r="G58" s="31"/>
      <c r="H58" s="31"/>
      <c r="I58" s="31"/>
      <c r="J58" s="31"/>
      <c r="K58" s="31"/>
    </row>
    <row r="59" spans="2:11" x14ac:dyDescent="0.2">
      <c r="B59" s="127"/>
      <c r="C59" s="31"/>
      <c r="D59" s="31"/>
      <c r="E59" s="31"/>
      <c r="F59" s="31"/>
      <c r="G59" s="31"/>
      <c r="H59" s="31"/>
      <c r="I59" s="31"/>
      <c r="J59" s="31"/>
      <c r="K59" s="31"/>
    </row>
    <row r="60" spans="2:11" x14ac:dyDescent="0.2">
      <c r="B60" s="128"/>
      <c r="C60" s="31"/>
      <c r="D60" s="31"/>
      <c r="E60" s="31"/>
      <c r="F60" s="31"/>
      <c r="G60" s="31"/>
      <c r="H60" s="31"/>
      <c r="I60" s="31"/>
      <c r="J60" s="31"/>
      <c r="K60" s="31"/>
    </row>
    <row r="61" spans="2:11" ht="32" x14ac:dyDescent="0.2">
      <c r="B61" s="101" t="s">
        <v>64</v>
      </c>
      <c r="C61" s="42" t="s">
        <v>0</v>
      </c>
      <c r="D61" s="43" t="s">
        <v>257</v>
      </c>
      <c r="E61" s="43" t="s">
        <v>67</v>
      </c>
      <c r="F61" s="43" t="s">
        <v>66</v>
      </c>
      <c r="G61" s="32"/>
      <c r="H61" s="32"/>
      <c r="I61" s="32"/>
    </row>
    <row r="62" spans="2:11" ht="32" x14ac:dyDescent="0.2">
      <c r="B62" s="102"/>
      <c r="C62" s="39" t="s">
        <v>2</v>
      </c>
      <c r="D62" s="64">
        <f>VLOOKUP(C62,'JobsEQ Combined Transition Data'!$B$1:$I$43,2,FALSE)</f>
        <v>37150</v>
      </c>
      <c r="E62" s="65">
        <f>VLOOKUP(C62,'JobsEQ Combined Transition Data'!B1:I43,5,FALSE)</f>
        <v>34.11</v>
      </c>
      <c r="F62" s="66" t="str">
        <f>VLOOKUP(C62,'JobsEQ Combined Transition Data'!$B$1:$I$43,8,FALSE)</f>
        <v>High school diploma or equivalent</v>
      </c>
      <c r="G62" s="33"/>
      <c r="H62" s="34"/>
      <c r="I62" s="34"/>
    </row>
    <row r="63" spans="2:11" ht="30.75" customHeight="1" x14ac:dyDescent="0.2">
      <c r="B63" s="98" t="s">
        <v>65</v>
      </c>
      <c r="C63" s="36" t="s">
        <v>183</v>
      </c>
      <c r="D63" s="37">
        <f>VLOOKUP(C63,'JobsEQ Combined Transition Data'!$B$1:$I$43,2,FALSE)</f>
        <v>998</v>
      </c>
      <c r="E63" s="38">
        <f>VLOOKUP(C63,'JobsEQ Combined Transition Data'!$B$1:$I$43,5,FALSE)</f>
        <v>59.19</v>
      </c>
      <c r="F63" s="67" t="str">
        <f>VLOOKUP(C63,'JobsEQ Combined Transition Data'!$B$1:$I$43,8,FALSE)</f>
        <v>High school diploma or equivalent</v>
      </c>
    </row>
    <row r="64" spans="2:11" ht="64" x14ac:dyDescent="0.2">
      <c r="B64" s="99"/>
      <c r="C64" s="36" t="s">
        <v>82</v>
      </c>
      <c r="D64" s="37">
        <f>VLOOKUP(C64,'JobsEQ Combined Transition Data'!$B$1:$I$43,2,FALSE)</f>
        <v>8045</v>
      </c>
      <c r="E64" s="38">
        <f>VLOOKUP(C64,'JobsEQ Combined Transition Data'!$B$1:$I$43,5,FALSE)</f>
        <v>37.11</v>
      </c>
      <c r="F64" s="67" t="str">
        <f>VLOOKUP(C64,'JobsEQ Combined Transition Data'!$B$1:$I$43,8,FALSE)</f>
        <v>Postsecondary non-degree award</v>
      </c>
    </row>
    <row r="65" spans="2:7" ht="48" x14ac:dyDescent="0.2">
      <c r="B65" s="99"/>
      <c r="C65" s="36" t="s">
        <v>100</v>
      </c>
      <c r="D65" s="37">
        <f>VLOOKUP(C65,'JobsEQ Combined Transition Data'!$B$1:$I$43,2,FALSE)</f>
        <v>20840</v>
      </c>
      <c r="E65" s="38">
        <f>VLOOKUP(C65,'JobsEQ Combined Transition Data'!$B$1:$I$43,5,FALSE)</f>
        <v>30.17</v>
      </c>
      <c r="F65" s="67" t="str">
        <f>VLOOKUP(C65,'JobsEQ Combined Transition Data'!$B$1:$I$43,8,FALSE)</f>
        <v>Postsecondary non-degree award</v>
      </c>
    </row>
    <row r="66" spans="2:7" ht="32" x14ac:dyDescent="0.2">
      <c r="B66" s="99"/>
      <c r="C66" s="36" t="s">
        <v>86</v>
      </c>
      <c r="D66" s="37">
        <f>VLOOKUP(C66,'JobsEQ Combined Transition Data'!$B$1:$I$43,2,FALSE)</f>
        <v>26656</v>
      </c>
      <c r="E66" s="38">
        <f>VLOOKUP(C66,'JobsEQ Combined Transition Data'!$B$1:$I$43,5,FALSE)</f>
        <v>35.130000000000003</v>
      </c>
      <c r="F66" s="67" t="str">
        <f>VLOOKUP(C66,'JobsEQ Combined Transition Data'!$B$1:$I$43,8,FALSE)</f>
        <v>High school diploma or equivalent</v>
      </c>
    </row>
    <row r="67" spans="2:7" ht="32" x14ac:dyDescent="0.2">
      <c r="B67" s="100"/>
      <c r="C67" s="36" t="s">
        <v>130</v>
      </c>
      <c r="D67" s="37">
        <f>VLOOKUP(C67,'JobsEQ Combined Transition Data'!$B$1:$I$43,2,FALSE)</f>
        <v>1117</v>
      </c>
      <c r="E67" s="38">
        <f>VLOOKUP(C67,'JobsEQ Combined Transition Data'!$B$1:$I$43,5,FALSE)</f>
        <v>32.04</v>
      </c>
      <c r="F67" s="67" t="str">
        <f>VLOOKUP(C67,'JobsEQ Combined Transition Data'!$B$1:$I$43,8,FALSE)</f>
        <v>High school diploma or equivalent</v>
      </c>
    </row>
    <row r="68" spans="2:7" x14ac:dyDescent="0.2">
      <c r="B68" s="35"/>
    </row>
    <row r="69" spans="2:7" x14ac:dyDescent="0.2">
      <c r="B69" s="35"/>
    </row>
    <row r="70" spans="2:7" x14ac:dyDescent="0.2">
      <c r="B70" s="35"/>
      <c r="C70" s="80" t="s">
        <v>68</v>
      </c>
      <c r="D70" s="81"/>
      <c r="E70" s="81"/>
      <c r="F70" s="81"/>
      <c r="G70" s="82"/>
    </row>
    <row r="71" spans="2:7" ht="32" x14ac:dyDescent="0.2">
      <c r="B71" s="35"/>
      <c r="C71" s="36" t="s">
        <v>183</v>
      </c>
      <c r="D71" s="83"/>
      <c r="E71" s="84" t="s">
        <v>2</v>
      </c>
      <c r="F71" s="83"/>
      <c r="G71" s="87" t="s">
        <v>83</v>
      </c>
    </row>
    <row r="72" spans="2:7" ht="64" x14ac:dyDescent="0.2">
      <c r="C72" s="36" t="s">
        <v>82</v>
      </c>
      <c r="D72" s="83"/>
      <c r="E72" s="85"/>
      <c r="F72" s="83"/>
      <c r="G72" s="88"/>
    </row>
    <row r="73" spans="2:7" ht="48" x14ac:dyDescent="0.2">
      <c r="C73" s="36" t="s">
        <v>100</v>
      </c>
      <c r="D73" s="83"/>
      <c r="E73" s="85"/>
      <c r="F73" s="83"/>
      <c r="G73" s="88"/>
    </row>
    <row r="74" spans="2:7" ht="32" x14ac:dyDescent="0.2">
      <c r="C74" s="36" t="s">
        <v>86</v>
      </c>
      <c r="D74" s="83"/>
      <c r="E74" s="85"/>
      <c r="F74" s="83"/>
      <c r="G74" s="88"/>
    </row>
    <row r="75" spans="2:7" ht="16" x14ac:dyDescent="0.2">
      <c r="C75" s="36" t="s">
        <v>130</v>
      </c>
      <c r="D75" s="45"/>
      <c r="E75" s="86"/>
      <c r="F75" s="83"/>
      <c r="G75" s="88"/>
    </row>
    <row r="76" spans="2:7" ht="16" x14ac:dyDescent="0.2">
      <c r="C76" s="44"/>
    </row>
  </sheetData>
  <mergeCells count="17">
    <mergeCell ref="C4:P12"/>
    <mergeCell ref="B63:B67"/>
    <mergeCell ref="B61:B62"/>
    <mergeCell ref="B21:B23"/>
    <mergeCell ref="C21:K23"/>
    <mergeCell ref="B24:B33"/>
    <mergeCell ref="C24:G33"/>
    <mergeCell ref="B34:B43"/>
    <mergeCell ref="C34:G43"/>
    <mergeCell ref="B44:B60"/>
    <mergeCell ref="B13:B17"/>
    <mergeCell ref="B4:B12"/>
    <mergeCell ref="C70:G70"/>
    <mergeCell ref="D71:D74"/>
    <mergeCell ref="E71:E75"/>
    <mergeCell ref="F71:F75"/>
    <mergeCell ref="G71:G7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39DE-DCA6-4174-BE42-6AFB7336330D}">
  <dimension ref="A1:S71"/>
  <sheetViews>
    <sheetView topLeftCell="A37" zoomScaleNormal="100" workbookViewId="0">
      <selection activeCell="D57" sqref="D57"/>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19" x14ac:dyDescent="0.2">
      <c r="B1" s="1" t="s">
        <v>37</v>
      </c>
    </row>
    <row r="2" spans="2:19" x14ac:dyDescent="0.2">
      <c r="B2" s="1" t="s">
        <v>38</v>
      </c>
    </row>
    <row r="3" spans="2:19" x14ac:dyDescent="0.2">
      <c r="B3" s="1" t="s">
        <v>59</v>
      </c>
      <c r="D3" s="2"/>
    </row>
    <row r="4" spans="2:19" ht="15" customHeight="1" x14ac:dyDescent="0.2">
      <c r="B4" s="132" t="s">
        <v>5</v>
      </c>
      <c r="C4" s="89" t="s">
        <v>39</v>
      </c>
      <c r="D4" s="90"/>
      <c r="E4" s="90"/>
      <c r="F4" s="90"/>
      <c r="G4" s="90"/>
      <c r="H4" s="90"/>
      <c r="I4" s="90"/>
      <c r="J4" s="90"/>
      <c r="K4" s="90"/>
      <c r="L4" s="90"/>
      <c r="M4" s="90"/>
      <c r="N4" s="90"/>
      <c r="O4" s="90"/>
      <c r="P4" s="91"/>
      <c r="Q4" s="3"/>
      <c r="R4" s="4"/>
      <c r="S4" s="4"/>
    </row>
    <row r="5" spans="2:19" x14ac:dyDescent="0.2">
      <c r="B5" s="133"/>
      <c r="C5" s="92"/>
      <c r="D5" s="93"/>
      <c r="E5" s="93"/>
      <c r="F5" s="93"/>
      <c r="G5" s="93"/>
      <c r="H5" s="93"/>
      <c r="I5" s="93"/>
      <c r="J5" s="93"/>
      <c r="K5" s="93"/>
      <c r="L5" s="93"/>
      <c r="M5" s="93"/>
      <c r="N5" s="93"/>
      <c r="O5" s="93"/>
      <c r="P5" s="94"/>
      <c r="Q5" s="3"/>
      <c r="R5" s="4"/>
      <c r="S5" s="4"/>
    </row>
    <row r="6" spans="2:19" x14ac:dyDescent="0.2">
      <c r="B6" s="133"/>
      <c r="C6" s="92"/>
      <c r="D6" s="93"/>
      <c r="E6" s="93"/>
      <c r="F6" s="93"/>
      <c r="G6" s="93"/>
      <c r="H6" s="93"/>
      <c r="I6" s="93"/>
      <c r="J6" s="93"/>
      <c r="K6" s="93"/>
      <c r="L6" s="93"/>
      <c r="M6" s="93"/>
      <c r="N6" s="93"/>
      <c r="O6" s="93"/>
      <c r="P6" s="94"/>
      <c r="Q6" s="3"/>
      <c r="R6" s="4"/>
      <c r="S6" s="4"/>
    </row>
    <row r="7" spans="2:19" x14ac:dyDescent="0.2">
      <c r="B7" s="133"/>
      <c r="C7" s="92"/>
      <c r="D7" s="93"/>
      <c r="E7" s="93"/>
      <c r="F7" s="93"/>
      <c r="G7" s="93"/>
      <c r="H7" s="93"/>
      <c r="I7" s="93"/>
      <c r="J7" s="93"/>
      <c r="K7" s="93"/>
      <c r="L7" s="93"/>
      <c r="M7" s="93"/>
      <c r="N7" s="93"/>
      <c r="O7" s="93"/>
      <c r="P7" s="94"/>
      <c r="Q7" s="3"/>
      <c r="R7" s="4"/>
      <c r="S7" s="4"/>
    </row>
    <row r="8" spans="2:19" x14ac:dyDescent="0.2">
      <c r="B8" s="133"/>
      <c r="C8" s="92"/>
      <c r="D8" s="93"/>
      <c r="E8" s="93"/>
      <c r="F8" s="93"/>
      <c r="G8" s="93"/>
      <c r="H8" s="93"/>
      <c r="I8" s="93"/>
      <c r="J8" s="93"/>
      <c r="K8" s="93"/>
      <c r="L8" s="93"/>
      <c r="M8" s="93"/>
      <c r="N8" s="93"/>
      <c r="O8" s="93"/>
      <c r="P8" s="94"/>
      <c r="Q8" s="3"/>
      <c r="R8" s="4"/>
      <c r="S8" s="4"/>
    </row>
    <row r="9" spans="2:19" ht="15" customHeight="1" x14ac:dyDescent="0.2">
      <c r="B9" s="133"/>
      <c r="C9" s="92"/>
      <c r="D9" s="93"/>
      <c r="E9" s="93"/>
      <c r="F9" s="93"/>
      <c r="G9" s="93"/>
      <c r="H9" s="93"/>
      <c r="I9" s="93"/>
      <c r="J9" s="93"/>
      <c r="K9" s="93"/>
      <c r="L9" s="93"/>
      <c r="M9" s="93"/>
      <c r="N9" s="93"/>
      <c r="O9" s="93"/>
      <c r="P9" s="94"/>
      <c r="Q9" s="3"/>
      <c r="R9" s="4"/>
      <c r="S9" s="4"/>
    </row>
    <row r="10" spans="2:19" ht="15" customHeight="1" x14ac:dyDescent="0.2">
      <c r="B10" s="133"/>
      <c r="C10" s="92"/>
      <c r="D10" s="93"/>
      <c r="E10" s="93"/>
      <c r="F10" s="93"/>
      <c r="G10" s="93"/>
      <c r="H10" s="93"/>
      <c r="I10" s="93"/>
      <c r="J10" s="93"/>
      <c r="K10" s="93"/>
      <c r="L10" s="93"/>
      <c r="M10" s="93"/>
      <c r="N10" s="93"/>
      <c r="O10" s="93"/>
      <c r="P10" s="94"/>
      <c r="Q10" s="3"/>
      <c r="R10" s="4"/>
      <c r="S10" s="4"/>
    </row>
    <row r="11" spans="2:19" x14ac:dyDescent="0.2">
      <c r="B11" s="133"/>
      <c r="C11" s="92"/>
      <c r="D11" s="93"/>
      <c r="E11" s="93"/>
      <c r="F11" s="93"/>
      <c r="G11" s="93"/>
      <c r="H11" s="93"/>
      <c r="I11" s="93"/>
      <c r="J11" s="93"/>
      <c r="K11" s="93"/>
      <c r="L11" s="93"/>
      <c r="M11" s="93"/>
      <c r="N11" s="93"/>
      <c r="O11" s="93"/>
      <c r="P11" s="94"/>
      <c r="Q11" s="3"/>
      <c r="R11" s="4"/>
      <c r="S11" s="4"/>
    </row>
    <row r="12" spans="2:19" x14ac:dyDescent="0.2">
      <c r="B12" s="134"/>
      <c r="C12" s="95"/>
      <c r="D12" s="96"/>
      <c r="E12" s="96"/>
      <c r="F12" s="96"/>
      <c r="G12" s="96"/>
      <c r="H12" s="96"/>
      <c r="I12" s="96"/>
      <c r="J12" s="96"/>
      <c r="K12" s="96"/>
      <c r="L12" s="96"/>
      <c r="M12" s="96"/>
      <c r="N12" s="96"/>
      <c r="O12" s="96"/>
      <c r="P12" s="97"/>
      <c r="Q12" s="3"/>
      <c r="R12" s="4"/>
      <c r="S12" s="4"/>
    </row>
    <row r="13" spans="2:19" x14ac:dyDescent="0.2">
      <c r="B13" s="129" t="s">
        <v>75</v>
      </c>
      <c r="C13" s="5"/>
      <c r="D13" s="6" t="s">
        <v>6</v>
      </c>
      <c r="E13" s="6" t="s">
        <v>7</v>
      </c>
      <c r="F13" s="6" t="s">
        <v>8</v>
      </c>
      <c r="G13" s="6" t="s">
        <v>9</v>
      </c>
    </row>
    <row r="14" spans="2:19" ht="33" customHeight="1" x14ac:dyDescent="0.2">
      <c r="B14" s="130"/>
      <c r="C14" s="7" t="s">
        <v>60</v>
      </c>
      <c r="D14" s="8">
        <v>34000</v>
      </c>
      <c r="E14" s="8">
        <v>53600</v>
      </c>
      <c r="F14" s="8">
        <v>70000</v>
      </c>
      <c r="G14" s="8">
        <v>88000</v>
      </c>
    </row>
    <row r="15" spans="2:19" ht="33" customHeight="1" x14ac:dyDescent="0.2">
      <c r="B15" s="130"/>
      <c r="C15" s="7" t="s">
        <v>61</v>
      </c>
      <c r="D15" s="9">
        <v>16.329999999999998</v>
      </c>
      <c r="E15" s="9">
        <v>25.76</v>
      </c>
      <c r="F15" s="9">
        <v>33.67</v>
      </c>
      <c r="G15" s="9">
        <v>42.34</v>
      </c>
    </row>
    <row r="16" spans="2:19" ht="33" customHeight="1" x14ac:dyDescent="0.2">
      <c r="B16" s="130"/>
      <c r="C16" s="26" t="s">
        <v>40</v>
      </c>
      <c r="D16" s="27">
        <v>34900</v>
      </c>
      <c r="E16" s="27">
        <v>45700</v>
      </c>
      <c r="F16" s="27">
        <v>47200</v>
      </c>
      <c r="G16" s="27">
        <v>53300</v>
      </c>
    </row>
    <row r="17" spans="2:19" ht="33" customHeight="1" x14ac:dyDescent="0.2">
      <c r="B17" s="131"/>
      <c r="C17" s="26" t="s">
        <v>41</v>
      </c>
      <c r="D17" s="28">
        <v>16.79</v>
      </c>
      <c r="E17" s="28">
        <v>21.95</v>
      </c>
      <c r="F17" s="28">
        <v>22.68</v>
      </c>
      <c r="G17" s="28">
        <v>25.63</v>
      </c>
    </row>
    <row r="18" spans="2:19" ht="29" x14ac:dyDescent="0.2">
      <c r="B18" s="10" t="s">
        <v>72</v>
      </c>
      <c r="C18" s="30" t="s">
        <v>11</v>
      </c>
      <c r="D18" s="12"/>
      <c r="E18" s="12"/>
      <c r="F18" s="12"/>
      <c r="G18" s="12"/>
      <c r="H18" s="12"/>
      <c r="I18" s="12"/>
      <c r="J18" s="12"/>
    </row>
    <row r="19" spans="2:19" ht="32" x14ac:dyDescent="0.2">
      <c r="B19" s="13" t="s">
        <v>73</v>
      </c>
      <c r="C19" s="30" t="s">
        <v>84</v>
      </c>
    </row>
    <row r="20" spans="2:19" ht="28" x14ac:dyDescent="0.2">
      <c r="B20" s="13" t="s">
        <v>74</v>
      </c>
      <c r="C20" s="11" t="s">
        <v>11</v>
      </c>
    </row>
    <row r="21" spans="2:19" ht="15" customHeight="1" x14ac:dyDescent="0.2">
      <c r="B21" s="103" t="s">
        <v>30</v>
      </c>
      <c r="C21" s="138" t="s">
        <v>237</v>
      </c>
      <c r="D21" s="139"/>
      <c r="E21" s="139"/>
      <c r="F21" s="139"/>
      <c r="G21" s="139"/>
      <c r="H21" s="139"/>
      <c r="I21" s="139"/>
      <c r="J21" s="139"/>
      <c r="K21" s="140"/>
      <c r="L21" s="4"/>
      <c r="M21" s="4"/>
      <c r="N21" s="4"/>
      <c r="O21" s="4"/>
      <c r="P21" s="4"/>
      <c r="Q21" s="4"/>
      <c r="R21" s="4"/>
      <c r="S21" s="4"/>
    </row>
    <row r="22" spans="2:19" ht="82.5" customHeight="1" x14ac:dyDescent="0.2">
      <c r="B22" s="104"/>
      <c r="C22" s="141"/>
      <c r="D22" s="142"/>
      <c r="E22" s="142"/>
      <c r="F22" s="142"/>
      <c r="G22" s="142"/>
      <c r="H22" s="142"/>
      <c r="I22" s="142"/>
      <c r="J22" s="142"/>
      <c r="K22" s="143"/>
      <c r="L22" s="4"/>
      <c r="M22" s="4"/>
      <c r="N22" s="4"/>
      <c r="O22" s="4"/>
      <c r="P22" s="4"/>
      <c r="Q22" s="4"/>
      <c r="R22" s="4"/>
      <c r="S22" s="4"/>
    </row>
    <row r="23" spans="2:19" x14ac:dyDescent="0.2">
      <c r="B23" s="105"/>
      <c r="C23" s="144"/>
      <c r="D23" s="145"/>
      <c r="E23" s="145"/>
      <c r="F23" s="145"/>
      <c r="G23" s="145"/>
      <c r="H23" s="145"/>
      <c r="I23" s="145"/>
      <c r="J23" s="145"/>
      <c r="K23" s="146"/>
      <c r="L23" s="14"/>
      <c r="M23" s="14"/>
      <c r="N23" s="14"/>
      <c r="O23" s="14"/>
      <c r="P23" s="14"/>
      <c r="Q23" s="4"/>
      <c r="R23" s="4"/>
      <c r="S23" s="4"/>
    </row>
    <row r="24" spans="2:19" x14ac:dyDescent="0.2">
      <c r="B24" s="115" t="s">
        <v>12</v>
      </c>
      <c r="C24" s="118" t="s">
        <v>70</v>
      </c>
      <c r="D24" s="119"/>
      <c r="E24" s="119"/>
      <c r="F24" s="119"/>
      <c r="G24" s="119"/>
      <c r="H24" s="15" t="s">
        <v>18</v>
      </c>
      <c r="I24" s="15"/>
      <c r="J24" s="15"/>
      <c r="K24" s="16"/>
    </row>
    <row r="25" spans="2:19" x14ac:dyDescent="0.2">
      <c r="B25" s="116"/>
      <c r="C25" s="120"/>
      <c r="D25" s="121"/>
      <c r="E25" s="121"/>
      <c r="F25" s="121"/>
      <c r="G25" s="121"/>
      <c r="H25" t="s">
        <v>134</v>
      </c>
      <c r="K25" s="17"/>
    </row>
    <row r="26" spans="2:19" x14ac:dyDescent="0.2">
      <c r="B26" s="116"/>
      <c r="C26" s="120"/>
      <c r="D26" s="121"/>
      <c r="E26" s="121"/>
      <c r="F26" s="121"/>
      <c r="G26" s="121"/>
      <c r="H26" t="s">
        <v>23</v>
      </c>
      <c r="K26" s="17"/>
    </row>
    <row r="27" spans="2:19" x14ac:dyDescent="0.2">
      <c r="B27" s="116"/>
      <c r="C27" s="120"/>
      <c r="D27" s="121"/>
      <c r="E27" s="121"/>
      <c r="F27" s="121"/>
      <c r="G27" s="121"/>
      <c r="H27" t="s">
        <v>25</v>
      </c>
      <c r="K27" s="17"/>
    </row>
    <row r="28" spans="2:19" x14ac:dyDescent="0.2">
      <c r="B28" s="116"/>
      <c r="C28" s="120"/>
      <c r="D28" s="121"/>
      <c r="E28" s="121"/>
      <c r="F28" s="121"/>
      <c r="G28" s="121"/>
      <c r="H28" t="s">
        <v>135</v>
      </c>
      <c r="K28" s="17"/>
    </row>
    <row r="29" spans="2:19" x14ac:dyDescent="0.2">
      <c r="B29" s="116"/>
      <c r="C29" s="120"/>
      <c r="D29" s="121"/>
      <c r="E29" s="121"/>
      <c r="F29" s="121"/>
      <c r="G29" s="121"/>
      <c r="H29" t="s">
        <v>136</v>
      </c>
      <c r="K29" s="17"/>
    </row>
    <row r="30" spans="2:19" x14ac:dyDescent="0.2">
      <c r="B30" s="116"/>
      <c r="C30" s="120"/>
      <c r="D30" s="121"/>
      <c r="E30" s="121"/>
      <c r="F30" s="121"/>
      <c r="G30" s="121"/>
      <c r="H30" t="s">
        <v>137</v>
      </c>
      <c r="K30" s="17"/>
    </row>
    <row r="31" spans="2:19" x14ac:dyDescent="0.2">
      <c r="B31" s="116"/>
      <c r="C31" s="120"/>
      <c r="D31" s="121"/>
      <c r="E31" s="121"/>
      <c r="F31" s="121"/>
      <c r="G31" s="121"/>
      <c r="H31" t="s">
        <v>33</v>
      </c>
      <c r="K31" s="17"/>
    </row>
    <row r="32" spans="2:19" x14ac:dyDescent="0.2">
      <c r="B32" s="116"/>
      <c r="C32" s="120"/>
      <c r="D32" s="121"/>
      <c r="E32" s="121"/>
      <c r="F32" s="121"/>
      <c r="G32" s="121"/>
      <c r="H32" t="s">
        <v>138</v>
      </c>
      <c r="K32" s="17"/>
    </row>
    <row r="33" spans="1:16" x14ac:dyDescent="0.2">
      <c r="B33" s="117"/>
      <c r="C33" s="122"/>
      <c r="D33" s="123"/>
      <c r="E33" s="123"/>
      <c r="F33" s="123"/>
      <c r="G33" s="123"/>
      <c r="H33" s="18" t="s">
        <v>42</v>
      </c>
      <c r="I33" s="18"/>
      <c r="J33" s="18"/>
      <c r="K33" s="19"/>
    </row>
    <row r="34" spans="1:16" ht="15.75" customHeight="1" x14ac:dyDescent="0.2">
      <c r="A34" s="20"/>
      <c r="B34" s="115" t="s">
        <v>14</v>
      </c>
      <c r="C34" s="118" t="s">
        <v>133</v>
      </c>
      <c r="D34" s="119"/>
      <c r="E34" s="119"/>
      <c r="F34" s="119"/>
      <c r="G34" s="119"/>
      <c r="H34" s="15"/>
      <c r="I34" s="40"/>
      <c r="J34" s="40"/>
      <c r="K34" s="41"/>
      <c r="L34" s="23"/>
      <c r="M34" s="21"/>
      <c r="N34" s="21"/>
      <c r="O34" s="21"/>
      <c r="P34" s="21"/>
    </row>
    <row r="35" spans="1:16" x14ac:dyDescent="0.2">
      <c r="A35" s="20"/>
      <c r="B35" s="124"/>
      <c r="C35" s="120"/>
      <c r="D35" s="121"/>
      <c r="E35" s="121"/>
      <c r="F35" s="121"/>
      <c r="G35" s="121"/>
      <c r="I35" s="21"/>
      <c r="J35" s="21"/>
      <c r="K35" s="22"/>
      <c r="L35" s="23"/>
      <c r="M35" s="21"/>
      <c r="N35" s="21"/>
      <c r="O35" s="21"/>
      <c r="P35" s="21"/>
    </row>
    <row r="36" spans="1:16" x14ac:dyDescent="0.2">
      <c r="A36" s="20"/>
      <c r="B36" s="124"/>
      <c r="C36" s="120"/>
      <c r="D36" s="121"/>
      <c r="E36" s="121"/>
      <c r="F36" s="121"/>
      <c r="G36" s="121"/>
      <c r="H36" t="s">
        <v>20</v>
      </c>
      <c r="I36" s="21"/>
      <c r="J36" s="21"/>
      <c r="K36" s="22"/>
      <c r="L36" s="23"/>
      <c r="M36" s="21"/>
      <c r="N36" s="21"/>
      <c r="O36" s="21"/>
      <c r="P36" s="21"/>
    </row>
    <row r="37" spans="1:16" x14ac:dyDescent="0.2">
      <c r="A37" s="20"/>
      <c r="B37" s="124"/>
      <c r="C37" s="120"/>
      <c r="D37" s="121"/>
      <c r="E37" s="121"/>
      <c r="F37" s="121"/>
      <c r="G37" s="121"/>
      <c r="H37" t="s">
        <v>21</v>
      </c>
      <c r="I37" s="21"/>
      <c r="J37" s="21"/>
      <c r="K37" s="22"/>
      <c r="L37" s="23"/>
      <c r="M37" s="21"/>
      <c r="N37" s="21"/>
      <c r="O37" s="21"/>
      <c r="P37" s="21"/>
    </row>
    <row r="38" spans="1:16" x14ac:dyDescent="0.2">
      <c r="A38" s="20"/>
      <c r="B38" s="124"/>
      <c r="C38" s="120"/>
      <c r="D38" s="121"/>
      <c r="E38" s="121"/>
      <c r="F38" s="121"/>
      <c r="G38" s="121"/>
      <c r="I38" s="21"/>
      <c r="J38" s="21"/>
      <c r="K38" s="22"/>
      <c r="L38" s="23"/>
      <c r="M38" s="21"/>
      <c r="N38" s="21"/>
      <c r="O38" s="21"/>
      <c r="P38" s="21"/>
    </row>
    <row r="39" spans="1:16" x14ac:dyDescent="0.2">
      <c r="A39" s="20"/>
      <c r="B39" s="125"/>
      <c r="C39" s="122"/>
      <c r="D39" s="123"/>
      <c r="E39" s="123"/>
      <c r="F39" s="123"/>
      <c r="G39" s="123"/>
      <c r="H39" s="18"/>
      <c r="I39" s="24"/>
      <c r="J39" s="24"/>
      <c r="K39" s="25"/>
      <c r="L39" s="23"/>
      <c r="M39" s="21"/>
      <c r="N39" s="21"/>
      <c r="O39" s="21"/>
      <c r="P39" s="21"/>
    </row>
    <row r="40" spans="1:16" ht="27" customHeight="1" x14ac:dyDescent="0.2">
      <c r="B40" s="126" t="s">
        <v>63</v>
      </c>
      <c r="C40" s="31"/>
      <c r="D40" s="31"/>
      <c r="E40" s="31"/>
      <c r="F40" s="31"/>
      <c r="G40" s="31"/>
      <c r="H40" s="31"/>
      <c r="I40" s="31"/>
      <c r="J40" s="31"/>
      <c r="K40" s="31"/>
    </row>
    <row r="41" spans="1:16" x14ac:dyDescent="0.2">
      <c r="B41" s="127"/>
      <c r="C41" s="31"/>
      <c r="D41" s="31"/>
      <c r="E41" s="31"/>
      <c r="F41" s="31"/>
      <c r="G41" s="31"/>
      <c r="H41" s="31"/>
      <c r="I41" s="31"/>
      <c r="J41" s="31"/>
      <c r="K41" s="31"/>
    </row>
    <row r="42" spans="1:16" x14ac:dyDescent="0.2">
      <c r="B42" s="127"/>
      <c r="C42" s="31"/>
      <c r="D42" s="31"/>
      <c r="E42" s="31"/>
      <c r="F42" s="31"/>
      <c r="G42" s="31"/>
      <c r="H42" s="31"/>
      <c r="I42" s="31"/>
      <c r="J42" s="31"/>
      <c r="K42" s="31"/>
    </row>
    <row r="43" spans="1:16" x14ac:dyDescent="0.2">
      <c r="B43" s="127"/>
      <c r="C43" s="31"/>
      <c r="D43" s="31"/>
      <c r="E43" s="31"/>
      <c r="F43" s="31"/>
      <c r="G43" s="31"/>
      <c r="H43" s="31"/>
      <c r="I43" s="31"/>
      <c r="J43" s="31"/>
      <c r="K43" s="31"/>
    </row>
    <row r="44" spans="1:16" x14ac:dyDescent="0.2">
      <c r="B44" s="127"/>
      <c r="C44" s="31"/>
      <c r="D44" s="31"/>
      <c r="E44" s="31"/>
      <c r="F44" s="31"/>
      <c r="G44" s="31"/>
      <c r="H44" s="31"/>
      <c r="I44" s="31"/>
      <c r="J44" s="31"/>
      <c r="K44" s="31"/>
    </row>
    <row r="45" spans="1:16" x14ac:dyDescent="0.2">
      <c r="B45" s="127"/>
      <c r="C45" s="31"/>
      <c r="D45" s="31"/>
      <c r="E45" s="31"/>
      <c r="F45" s="31"/>
      <c r="G45" s="31"/>
      <c r="H45" s="31"/>
      <c r="I45" s="31"/>
      <c r="J45" s="31"/>
      <c r="K45" s="31"/>
    </row>
    <row r="46" spans="1:16" x14ac:dyDescent="0.2">
      <c r="B46" s="127"/>
      <c r="C46" s="31"/>
      <c r="D46" s="31"/>
      <c r="E46" s="31"/>
      <c r="F46" s="31"/>
      <c r="G46" s="31"/>
      <c r="H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7"/>
      <c r="C53" s="31"/>
      <c r="D53" s="31"/>
      <c r="E53" s="31"/>
      <c r="F53" s="31"/>
      <c r="G53" s="31"/>
      <c r="H53" s="31"/>
      <c r="I53" s="31"/>
      <c r="J53" s="31"/>
      <c r="K53" s="31"/>
    </row>
    <row r="54" spans="2:11" x14ac:dyDescent="0.2">
      <c r="B54" s="127"/>
      <c r="C54" s="31"/>
      <c r="D54" s="31"/>
      <c r="E54" s="31"/>
      <c r="F54" s="31"/>
      <c r="G54" s="31"/>
      <c r="H54" s="31"/>
      <c r="I54" s="31"/>
      <c r="J54" s="31"/>
      <c r="K54" s="31"/>
    </row>
    <row r="55" spans="2:11" x14ac:dyDescent="0.2">
      <c r="B55" s="127"/>
      <c r="C55" s="31"/>
      <c r="D55" s="31"/>
      <c r="E55" s="31"/>
      <c r="F55" s="31"/>
      <c r="G55" s="31"/>
      <c r="H55" s="31"/>
      <c r="I55" s="31"/>
      <c r="J55" s="31"/>
      <c r="K55" s="31"/>
    </row>
    <row r="56" spans="2:11" x14ac:dyDescent="0.2">
      <c r="B56" s="128"/>
      <c r="C56" s="31"/>
      <c r="D56" s="31"/>
      <c r="E56" s="31"/>
      <c r="F56" s="31"/>
      <c r="G56" s="31"/>
      <c r="H56" s="31"/>
      <c r="I56" s="31"/>
      <c r="J56" s="31"/>
      <c r="K56" s="31"/>
    </row>
    <row r="57" spans="2:11" ht="32" x14ac:dyDescent="0.2">
      <c r="B57" s="101" t="s">
        <v>64</v>
      </c>
      <c r="C57" s="42" t="s">
        <v>0</v>
      </c>
      <c r="D57" s="43" t="s">
        <v>257</v>
      </c>
      <c r="E57" s="43" t="s">
        <v>67</v>
      </c>
      <c r="F57" s="43" t="s">
        <v>66</v>
      </c>
      <c r="G57" s="32"/>
      <c r="H57" s="32"/>
      <c r="I57" s="32"/>
    </row>
    <row r="58" spans="2:11" ht="32" x14ac:dyDescent="0.2">
      <c r="B58" s="102"/>
      <c r="C58" s="48" t="s">
        <v>48</v>
      </c>
      <c r="D58" s="64">
        <f>VLOOKUP(C58,'JobsEQ Combined Transition Data'!$B$1:$I$43,2,FALSE)</f>
        <v>1937</v>
      </c>
      <c r="E58" s="65">
        <f>VLOOKUP(C58,'JobsEQ Combined Transition Data'!$B$1:$I$43,5,FALSE)</f>
        <v>21.95</v>
      </c>
      <c r="F58" s="66" t="str">
        <f>VLOOKUP(C58,'JobsEQ Combined Transition Data'!$B$1:$I$43,8,FALSE)</f>
        <v>None</v>
      </c>
      <c r="G58" s="33"/>
      <c r="H58" s="34"/>
      <c r="I58" s="34"/>
    </row>
    <row r="59" spans="2:11" ht="34" customHeight="1" x14ac:dyDescent="0.2">
      <c r="B59" s="98" t="s">
        <v>65</v>
      </c>
      <c r="C59" s="36" t="s">
        <v>95</v>
      </c>
      <c r="D59" s="37">
        <f>VLOOKUP(C59,'JobsEQ Combined Transition Data'!$B$1:$I$43,2,FALSE)</f>
        <v>1198</v>
      </c>
      <c r="E59" s="38">
        <f>VLOOKUP(C59,'JobsEQ Combined Transition Data'!$B$1:$I$43,5,FALSE)</f>
        <v>30.57</v>
      </c>
      <c r="F59" s="67" t="str">
        <f>VLOOKUP(C59,'JobsEQ Combined Transition Data'!$B$1:$I$43,8,FALSE)</f>
        <v>High school diploma or equivalent</v>
      </c>
    </row>
    <row r="60" spans="2:11" ht="32" x14ac:dyDescent="0.2">
      <c r="B60" s="99"/>
      <c r="C60" s="36" t="s">
        <v>92</v>
      </c>
      <c r="D60" s="37">
        <f>VLOOKUP(C60,'JobsEQ Combined Transition Data'!$B$1:$I$43,2,FALSE)</f>
        <v>19447</v>
      </c>
      <c r="E60" s="38">
        <f>VLOOKUP(C60,'JobsEQ Combined Transition Data'!$B$1:$I$43,5,FALSE)</f>
        <v>23.74</v>
      </c>
      <c r="F60" s="67" t="str">
        <f>VLOOKUP(C60,'JobsEQ Combined Transition Data'!$B$1:$I$43,8,FALSE)</f>
        <v>None</v>
      </c>
    </row>
    <row r="61" spans="2:11" ht="16" x14ac:dyDescent="0.2">
      <c r="B61" s="99"/>
      <c r="C61" s="36" t="s">
        <v>94</v>
      </c>
      <c r="D61" s="37">
        <f>VLOOKUP(C61,'JobsEQ Combined Transition Data'!$B$1:$I$43,2,FALSE)</f>
        <v>1628</v>
      </c>
      <c r="E61" s="38">
        <f>VLOOKUP(C61,'JobsEQ Combined Transition Data'!$B$1:$I$43,5,FALSE)</f>
        <v>19.93</v>
      </c>
      <c r="F61" s="67" t="str">
        <f>VLOOKUP(C61,'JobsEQ Combined Transition Data'!$B$1:$I$43,8,FALSE)</f>
        <v>None</v>
      </c>
    </row>
    <row r="62" spans="2:11" ht="16" x14ac:dyDescent="0.2">
      <c r="B62" s="99"/>
      <c r="C62" s="36" t="s">
        <v>93</v>
      </c>
      <c r="D62" s="37">
        <f>VLOOKUP(C62,'JobsEQ Combined Transition Data'!$B$1:$I$43,2,FALSE)</f>
        <v>228</v>
      </c>
      <c r="E62" s="38">
        <f>VLOOKUP(C62,'JobsEQ Combined Transition Data'!$B$1:$I$43,5,FALSE)</f>
        <v>27</v>
      </c>
      <c r="F62" s="67" t="str">
        <f>VLOOKUP(C62,'JobsEQ Combined Transition Data'!$B$1:$I$43,8,FALSE)</f>
        <v>None</v>
      </c>
    </row>
    <row r="63" spans="2:11" ht="16" x14ac:dyDescent="0.2">
      <c r="B63" s="100"/>
      <c r="C63" s="36" t="s">
        <v>189</v>
      </c>
      <c r="D63" s="37">
        <f>VLOOKUP(C63,'JobsEQ Combined Transition Data'!$B$1:$I$43,2,FALSE)</f>
        <v>1379</v>
      </c>
      <c r="E63" s="38">
        <f>VLOOKUP(C63,'JobsEQ Combined Transition Data'!$B$1:$I$43,5,FALSE)</f>
        <v>19.2</v>
      </c>
      <c r="F63" s="67" t="str">
        <f>VLOOKUP(C63,'JobsEQ Combined Transition Data'!$B$1:$I$43,8,FALSE)</f>
        <v>None</v>
      </c>
    </row>
    <row r="64" spans="2:11" x14ac:dyDescent="0.2">
      <c r="B64" s="35"/>
    </row>
    <row r="65" spans="2:7" x14ac:dyDescent="0.2">
      <c r="B65" s="35"/>
      <c r="C65" s="80" t="s">
        <v>68</v>
      </c>
      <c r="D65" s="81"/>
      <c r="E65" s="81"/>
      <c r="F65" s="81"/>
      <c r="G65" s="82"/>
    </row>
    <row r="66" spans="2:7" ht="21" customHeight="1" x14ac:dyDescent="0.2">
      <c r="B66" s="35"/>
      <c r="C66" s="36" t="s">
        <v>95</v>
      </c>
      <c r="D66" s="83"/>
      <c r="E66" s="135" t="s">
        <v>48</v>
      </c>
      <c r="F66" s="83"/>
      <c r="G66" s="84" t="s">
        <v>96</v>
      </c>
    </row>
    <row r="67" spans="2:7" ht="32" x14ac:dyDescent="0.2">
      <c r="C67" s="36" t="s">
        <v>92</v>
      </c>
      <c r="D67" s="83"/>
      <c r="E67" s="136"/>
      <c r="F67" s="83"/>
      <c r="G67" s="85"/>
    </row>
    <row r="68" spans="2:7" ht="16" x14ac:dyDescent="0.2">
      <c r="C68" s="36" t="s">
        <v>94</v>
      </c>
      <c r="D68" s="83"/>
      <c r="E68" s="136"/>
      <c r="F68" s="83"/>
      <c r="G68" s="85"/>
    </row>
    <row r="69" spans="2:7" ht="16" x14ac:dyDescent="0.2">
      <c r="C69" s="36" t="s">
        <v>93</v>
      </c>
      <c r="D69" s="83"/>
      <c r="E69" s="136"/>
      <c r="F69" s="83"/>
      <c r="G69" s="85"/>
    </row>
    <row r="70" spans="2:7" ht="16" x14ac:dyDescent="0.2">
      <c r="C70" s="36" t="s">
        <v>189</v>
      </c>
      <c r="D70" s="45"/>
      <c r="E70" s="137"/>
      <c r="F70" s="83"/>
      <c r="G70" s="86"/>
    </row>
    <row r="71" spans="2:7" ht="16" x14ac:dyDescent="0.2">
      <c r="C71" s="44"/>
    </row>
  </sheetData>
  <mergeCells count="17">
    <mergeCell ref="B57:B58"/>
    <mergeCell ref="B59:B63"/>
    <mergeCell ref="B24:B33"/>
    <mergeCell ref="C24:G33"/>
    <mergeCell ref="B34:B39"/>
    <mergeCell ref="C34:G39"/>
    <mergeCell ref="B40:B56"/>
    <mergeCell ref="B4:B12"/>
    <mergeCell ref="C4:P12"/>
    <mergeCell ref="B13:B17"/>
    <mergeCell ref="B21:B23"/>
    <mergeCell ref="C21:K23"/>
    <mergeCell ref="D66:D69"/>
    <mergeCell ref="E66:E70"/>
    <mergeCell ref="F66:F70"/>
    <mergeCell ref="G66:G70"/>
    <mergeCell ref="C65:G6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4BF1B-2260-D240-B8B9-1212B048CFCF}">
  <dimension ref="A1:S74"/>
  <sheetViews>
    <sheetView topLeftCell="A48" zoomScaleNormal="100" workbookViewId="0">
      <selection activeCell="D61" sqref="D61"/>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19" x14ac:dyDescent="0.2">
      <c r="B1" s="1" t="s">
        <v>85</v>
      </c>
    </row>
    <row r="2" spans="2:19" x14ac:dyDescent="0.2">
      <c r="B2" s="1" t="s">
        <v>51</v>
      </c>
    </row>
    <row r="3" spans="2:19" x14ac:dyDescent="0.2">
      <c r="B3" s="1" t="s">
        <v>59</v>
      </c>
      <c r="D3" s="2"/>
    </row>
    <row r="4" spans="2:19" ht="15" customHeight="1" x14ac:dyDescent="0.2">
      <c r="B4" s="132" t="s">
        <v>5</v>
      </c>
      <c r="C4" s="89" t="s">
        <v>87</v>
      </c>
      <c r="D4" s="90"/>
      <c r="E4" s="90"/>
      <c r="F4" s="90"/>
      <c r="G4" s="90"/>
      <c r="H4" s="90"/>
      <c r="I4" s="90"/>
      <c r="J4" s="90"/>
      <c r="K4" s="90"/>
      <c r="L4" s="90"/>
      <c r="M4" s="90"/>
      <c r="N4" s="90"/>
      <c r="O4" s="90"/>
      <c r="P4" s="91"/>
      <c r="Q4" s="3"/>
      <c r="R4" s="4"/>
      <c r="S4" s="4"/>
    </row>
    <row r="5" spans="2:19" x14ac:dyDescent="0.2">
      <c r="B5" s="133"/>
      <c r="C5" s="92"/>
      <c r="D5" s="93"/>
      <c r="E5" s="93"/>
      <c r="F5" s="93"/>
      <c r="G5" s="93"/>
      <c r="H5" s="93"/>
      <c r="I5" s="93"/>
      <c r="J5" s="93"/>
      <c r="K5" s="93"/>
      <c r="L5" s="93"/>
      <c r="M5" s="93"/>
      <c r="N5" s="93"/>
      <c r="O5" s="93"/>
      <c r="P5" s="94"/>
      <c r="Q5" s="3"/>
      <c r="R5" s="4"/>
      <c r="S5" s="4"/>
    </row>
    <row r="6" spans="2:19" x14ac:dyDescent="0.2">
      <c r="B6" s="133"/>
      <c r="C6" s="92"/>
      <c r="D6" s="93"/>
      <c r="E6" s="93"/>
      <c r="F6" s="93"/>
      <c r="G6" s="93"/>
      <c r="H6" s="93"/>
      <c r="I6" s="93"/>
      <c r="J6" s="93"/>
      <c r="K6" s="93"/>
      <c r="L6" s="93"/>
      <c r="M6" s="93"/>
      <c r="N6" s="93"/>
      <c r="O6" s="93"/>
      <c r="P6" s="94"/>
      <c r="Q6" s="3"/>
      <c r="R6" s="4"/>
      <c r="S6" s="4"/>
    </row>
    <row r="7" spans="2:19" x14ac:dyDescent="0.2">
      <c r="B7" s="133"/>
      <c r="C7" s="92"/>
      <c r="D7" s="93"/>
      <c r="E7" s="93"/>
      <c r="F7" s="93"/>
      <c r="G7" s="93"/>
      <c r="H7" s="93"/>
      <c r="I7" s="93"/>
      <c r="J7" s="93"/>
      <c r="K7" s="93"/>
      <c r="L7" s="93"/>
      <c r="M7" s="93"/>
      <c r="N7" s="93"/>
      <c r="O7" s="93"/>
      <c r="P7" s="94"/>
      <c r="Q7" s="3"/>
      <c r="R7" s="4"/>
      <c r="S7" s="4"/>
    </row>
    <row r="8" spans="2:19" x14ac:dyDescent="0.2">
      <c r="B8" s="133"/>
      <c r="C8" s="92"/>
      <c r="D8" s="93"/>
      <c r="E8" s="93"/>
      <c r="F8" s="93"/>
      <c r="G8" s="93"/>
      <c r="H8" s="93"/>
      <c r="I8" s="93"/>
      <c r="J8" s="93"/>
      <c r="K8" s="93"/>
      <c r="L8" s="93"/>
      <c r="M8" s="93"/>
      <c r="N8" s="93"/>
      <c r="O8" s="93"/>
      <c r="P8" s="94"/>
      <c r="Q8" s="3"/>
      <c r="R8" s="4"/>
      <c r="S8" s="4"/>
    </row>
    <row r="9" spans="2:19" ht="15" customHeight="1" x14ac:dyDescent="0.2">
      <c r="B9" s="133"/>
      <c r="C9" s="92"/>
      <c r="D9" s="93"/>
      <c r="E9" s="93"/>
      <c r="F9" s="93"/>
      <c r="G9" s="93"/>
      <c r="H9" s="93"/>
      <c r="I9" s="93"/>
      <c r="J9" s="93"/>
      <c r="K9" s="93"/>
      <c r="L9" s="93"/>
      <c r="M9" s="93"/>
      <c r="N9" s="93"/>
      <c r="O9" s="93"/>
      <c r="P9" s="94"/>
      <c r="Q9" s="3"/>
      <c r="R9" s="4"/>
      <c r="S9" s="4"/>
    </row>
    <row r="10" spans="2:19" ht="15" customHeight="1" x14ac:dyDescent="0.2">
      <c r="B10" s="133"/>
      <c r="C10" s="92"/>
      <c r="D10" s="93"/>
      <c r="E10" s="93"/>
      <c r="F10" s="93"/>
      <c r="G10" s="93"/>
      <c r="H10" s="93"/>
      <c r="I10" s="93"/>
      <c r="J10" s="93"/>
      <c r="K10" s="93"/>
      <c r="L10" s="93"/>
      <c r="M10" s="93"/>
      <c r="N10" s="93"/>
      <c r="O10" s="93"/>
      <c r="P10" s="94"/>
      <c r="Q10" s="3"/>
      <c r="R10" s="4"/>
      <c r="S10" s="4"/>
    </row>
    <row r="11" spans="2:19" x14ac:dyDescent="0.2">
      <c r="B11" s="133"/>
      <c r="C11" s="92"/>
      <c r="D11" s="93"/>
      <c r="E11" s="93"/>
      <c r="F11" s="93"/>
      <c r="G11" s="93"/>
      <c r="H11" s="93"/>
      <c r="I11" s="93"/>
      <c r="J11" s="93"/>
      <c r="K11" s="93"/>
      <c r="L11" s="93"/>
      <c r="M11" s="93"/>
      <c r="N11" s="93"/>
      <c r="O11" s="93"/>
      <c r="P11" s="94"/>
      <c r="Q11" s="3"/>
      <c r="R11" s="4"/>
      <c r="S11" s="4"/>
    </row>
    <row r="12" spans="2:19" x14ac:dyDescent="0.2">
      <c r="B12" s="134"/>
      <c r="C12" s="95"/>
      <c r="D12" s="96"/>
      <c r="E12" s="96"/>
      <c r="F12" s="96"/>
      <c r="G12" s="96"/>
      <c r="H12" s="96"/>
      <c r="I12" s="96"/>
      <c r="J12" s="96"/>
      <c r="K12" s="96"/>
      <c r="L12" s="96"/>
      <c r="M12" s="96"/>
      <c r="N12" s="96"/>
      <c r="O12" s="96"/>
      <c r="P12" s="97"/>
      <c r="Q12" s="3"/>
      <c r="R12" s="4"/>
      <c r="S12" s="4"/>
    </row>
    <row r="13" spans="2:19" x14ac:dyDescent="0.2">
      <c r="B13" s="129" t="s">
        <v>76</v>
      </c>
      <c r="C13" s="5"/>
      <c r="D13" s="6" t="s">
        <v>6</v>
      </c>
      <c r="E13" s="6" t="s">
        <v>7</v>
      </c>
      <c r="F13" s="6" t="s">
        <v>8</v>
      </c>
      <c r="G13" s="6" t="s">
        <v>9</v>
      </c>
    </row>
    <row r="14" spans="2:19" ht="33" customHeight="1" x14ac:dyDescent="0.2">
      <c r="B14" s="130"/>
      <c r="C14" s="7" t="s">
        <v>60</v>
      </c>
      <c r="D14" s="8">
        <v>34000</v>
      </c>
      <c r="E14" s="8">
        <v>53600</v>
      </c>
      <c r="F14" s="8">
        <v>70000</v>
      </c>
      <c r="G14" s="8">
        <v>88000</v>
      </c>
    </row>
    <row r="15" spans="2:19" ht="33" customHeight="1" x14ac:dyDescent="0.2">
      <c r="B15" s="130"/>
      <c r="C15" s="7" t="s">
        <v>61</v>
      </c>
      <c r="D15" s="9">
        <v>16.329999999999998</v>
      </c>
      <c r="E15" s="9">
        <v>25.76</v>
      </c>
      <c r="F15" s="9">
        <v>33.67</v>
      </c>
      <c r="G15" s="9">
        <v>42.34</v>
      </c>
    </row>
    <row r="16" spans="2:19" ht="51" customHeight="1" x14ac:dyDescent="0.2">
      <c r="B16" s="130"/>
      <c r="C16" s="29" t="str">
        <f>B2&amp; " (Annual)"</f>
        <v>Helpers--Installation, Maintenance, and Repair Workers (Annual)</v>
      </c>
      <c r="D16" s="27">
        <v>31800</v>
      </c>
      <c r="E16" s="27">
        <v>38400</v>
      </c>
      <c r="F16" s="27">
        <v>42700</v>
      </c>
      <c r="G16" s="27">
        <v>48200</v>
      </c>
    </row>
    <row r="17" spans="2:19" ht="45" customHeight="1" x14ac:dyDescent="0.2">
      <c r="B17" s="131"/>
      <c r="C17" s="29" t="str">
        <f>B2&amp; " (Hourly)"</f>
        <v>Helpers--Installation, Maintenance, and Repair Workers (Hourly)</v>
      </c>
      <c r="D17" s="28">
        <v>15.27</v>
      </c>
      <c r="E17" s="28">
        <v>18.45</v>
      </c>
      <c r="F17" s="28">
        <v>20.53</v>
      </c>
      <c r="G17" s="28">
        <v>23.16</v>
      </c>
    </row>
    <row r="18" spans="2:19" ht="32" x14ac:dyDescent="0.2">
      <c r="B18" s="10" t="s">
        <v>72</v>
      </c>
      <c r="C18" s="30" t="s">
        <v>10</v>
      </c>
      <c r="D18" s="12"/>
      <c r="E18" s="12"/>
      <c r="F18" s="12"/>
      <c r="G18" s="12"/>
      <c r="H18" s="12"/>
      <c r="I18" s="12"/>
      <c r="J18" s="12"/>
    </row>
    <row r="19" spans="2:19" ht="32" x14ac:dyDescent="0.2">
      <c r="B19" s="13" t="s">
        <v>73</v>
      </c>
      <c r="C19" s="30" t="s">
        <v>84</v>
      </c>
    </row>
    <row r="20" spans="2:19" ht="28" x14ac:dyDescent="0.2">
      <c r="B20" s="13" t="s">
        <v>74</v>
      </c>
      <c r="C20" s="11" t="s">
        <v>11</v>
      </c>
    </row>
    <row r="21" spans="2:19" ht="15" customHeight="1" x14ac:dyDescent="0.2">
      <c r="B21" s="103" t="s">
        <v>30</v>
      </c>
      <c r="C21" s="106" t="s">
        <v>88</v>
      </c>
      <c r="D21" s="107"/>
      <c r="E21" s="107"/>
      <c r="F21" s="107"/>
      <c r="G21" s="107"/>
      <c r="H21" s="107"/>
      <c r="I21" s="107"/>
      <c r="J21" s="107"/>
      <c r="K21" s="108"/>
      <c r="L21" s="4"/>
      <c r="M21" s="4"/>
      <c r="N21" s="4"/>
      <c r="O21" s="4"/>
      <c r="P21" s="4"/>
      <c r="Q21" s="4"/>
      <c r="R21" s="4"/>
      <c r="S21" s="4"/>
    </row>
    <row r="22" spans="2:19" ht="46.5" customHeight="1" x14ac:dyDescent="0.2">
      <c r="B22" s="104"/>
      <c r="C22" s="109"/>
      <c r="D22" s="110"/>
      <c r="E22" s="110"/>
      <c r="F22" s="110"/>
      <c r="G22" s="110"/>
      <c r="H22" s="110"/>
      <c r="I22" s="110"/>
      <c r="J22" s="110"/>
      <c r="K22" s="111"/>
      <c r="L22" s="4"/>
      <c r="M22" s="4"/>
      <c r="N22" s="4"/>
      <c r="O22" s="4"/>
      <c r="P22" s="4"/>
      <c r="Q22" s="4"/>
      <c r="R22" s="4"/>
      <c r="S22" s="4"/>
    </row>
    <row r="23" spans="2:19" x14ac:dyDescent="0.2">
      <c r="B23" s="105"/>
      <c r="C23" s="112"/>
      <c r="D23" s="113"/>
      <c r="E23" s="113"/>
      <c r="F23" s="113"/>
      <c r="G23" s="113"/>
      <c r="H23" s="113"/>
      <c r="I23" s="113"/>
      <c r="J23" s="113"/>
      <c r="K23" s="114"/>
      <c r="L23" s="14"/>
      <c r="M23" s="14"/>
      <c r="N23" s="14"/>
      <c r="O23" s="14"/>
      <c r="P23" s="14"/>
      <c r="Q23" s="4"/>
      <c r="R23" s="4"/>
      <c r="S23" s="4"/>
    </row>
    <row r="24" spans="2:19" x14ac:dyDescent="0.2">
      <c r="B24" s="115" t="s">
        <v>12</v>
      </c>
      <c r="C24" s="118" t="str">
        <f>"The most frequently required technical skills for " &amp; B2 &amp; " include the following:"</f>
        <v>The most frequently required technical skills for Helpers--Installation, Maintenance, and Repair Workers include the following:</v>
      </c>
      <c r="D24" s="119"/>
      <c r="E24" s="119"/>
      <c r="F24" s="119"/>
      <c r="G24" s="119"/>
      <c r="H24" s="15" t="s">
        <v>18</v>
      </c>
      <c r="I24" s="15"/>
      <c r="J24" s="15"/>
      <c r="K24" s="16"/>
    </row>
    <row r="25" spans="2:19" x14ac:dyDescent="0.2">
      <c r="B25" s="116"/>
      <c r="C25" s="120"/>
      <c r="D25" s="121"/>
      <c r="E25" s="121"/>
      <c r="F25" s="121"/>
      <c r="G25" s="121"/>
      <c r="H25" t="s">
        <v>42</v>
      </c>
      <c r="K25" s="17"/>
    </row>
    <row r="26" spans="2:19" x14ac:dyDescent="0.2">
      <c r="B26" s="116"/>
      <c r="C26" s="120"/>
      <c r="D26" s="121"/>
      <c r="E26" s="121"/>
      <c r="F26" s="121"/>
      <c r="G26" s="121"/>
      <c r="H26" t="s">
        <v>139</v>
      </c>
      <c r="K26" s="17"/>
    </row>
    <row r="27" spans="2:19" x14ac:dyDescent="0.2">
      <c r="B27" s="116"/>
      <c r="C27" s="120"/>
      <c r="D27" s="121"/>
      <c r="E27" s="121"/>
      <c r="F27" s="121"/>
      <c r="G27" s="121"/>
      <c r="H27" t="s">
        <v>140</v>
      </c>
      <c r="K27" s="17"/>
    </row>
    <row r="28" spans="2:19" x14ac:dyDescent="0.2">
      <c r="B28" s="116"/>
      <c r="C28" s="120"/>
      <c r="D28" s="121"/>
      <c r="E28" s="121"/>
      <c r="F28" s="121"/>
      <c r="G28" s="121"/>
      <c r="H28" t="s">
        <v>141</v>
      </c>
      <c r="K28" s="17"/>
    </row>
    <row r="29" spans="2:19" x14ac:dyDescent="0.2">
      <c r="B29" s="116"/>
      <c r="C29" s="120"/>
      <c r="D29" s="121"/>
      <c r="E29" s="121"/>
      <c r="F29" s="121"/>
      <c r="G29" s="121"/>
      <c r="H29" t="s">
        <v>142</v>
      </c>
      <c r="K29" s="17"/>
    </row>
    <row r="30" spans="2:19" x14ac:dyDescent="0.2">
      <c r="B30" s="116"/>
      <c r="C30" s="120"/>
      <c r="D30" s="121"/>
      <c r="E30" s="121"/>
      <c r="F30" s="121"/>
      <c r="G30" s="121"/>
      <c r="H30" t="s">
        <v>24</v>
      </c>
      <c r="K30" s="17"/>
    </row>
    <row r="31" spans="2:19" x14ac:dyDescent="0.2">
      <c r="B31" s="116"/>
      <c r="C31" s="120"/>
      <c r="D31" s="121"/>
      <c r="E31" s="121"/>
      <c r="F31" s="121"/>
      <c r="G31" s="121"/>
      <c r="H31" t="s">
        <v>143</v>
      </c>
      <c r="K31" s="17"/>
    </row>
    <row r="32" spans="2:19" x14ac:dyDescent="0.2">
      <c r="B32" s="116"/>
      <c r="C32" s="120"/>
      <c r="D32" s="121"/>
      <c r="E32" s="121"/>
      <c r="F32" s="121"/>
      <c r="G32" s="121"/>
      <c r="H32" t="s">
        <v>144</v>
      </c>
      <c r="K32" s="17"/>
    </row>
    <row r="33" spans="1:16" x14ac:dyDescent="0.2">
      <c r="B33" s="117"/>
      <c r="C33" s="122"/>
      <c r="D33" s="123"/>
      <c r="E33" s="123"/>
      <c r="F33" s="123"/>
      <c r="G33" s="123"/>
      <c r="H33" s="18" t="s">
        <v>145</v>
      </c>
      <c r="I33" s="18"/>
      <c r="J33" s="18"/>
      <c r="K33" s="19"/>
    </row>
    <row r="34" spans="1:16" ht="15.75" customHeight="1" x14ac:dyDescent="0.2">
      <c r="A34" s="20" t="s">
        <v>13</v>
      </c>
      <c r="B34" s="115" t="s">
        <v>14</v>
      </c>
      <c r="C34" s="118" t="str">
        <f>"There were 37 active job postings in New England for " &amp; B2 &amp; " between March 2022 and March 2023.
The current in-demand certifications for Installation, Maintenance, and Repair Occupations (code 49-0000) from employers include:"</f>
        <v>There were 37 active job postings in New England for Helpers--Installation, Maintenance, and Repair Workers between March 2022 and March 2023.
The current in-demand certifications for Installation, Maintenance, and Repair Occupations (code 49-0000) from employers include:</v>
      </c>
      <c r="D34" s="119"/>
      <c r="E34" s="119"/>
      <c r="F34" s="119"/>
      <c r="G34" s="119"/>
      <c r="H34" s="15" t="s">
        <v>20</v>
      </c>
      <c r="I34" s="40"/>
      <c r="J34" s="40"/>
      <c r="K34" s="41"/>
      <c r="L34" s="23"/>
      <c r="M34" s="21"/>
      <c r="N34" s="21"/>
      <c r="O34" s="21"/>
      <c r="P34" s="21"/>
    </row>
    <row r="35" spans="1:16" x14ac:dyDescent="0.2">
      <c r="A35" s="20"/>
      <c r="B35" s="124"/>
      <c r="C35" s="120"/>
      <c r="D35" s="121"/>
      <c r="E35" s="121"/>
      <c r="F35" s="121"/>
      <c r="G35" s="121"/>
      <c r="H35" t="s">
        <v>22</v>
      </c>
      <c r="I35" s="21"/>
      <c r="J35" s="21"/>
      <c r="K35" s="22"/>
      <c r="L35" s="23"/>
      <c r="M35" s="21"/>
      <c r="N35" s="21"/>
      <c r="O35" s="21"/>
      <c r="P35" s="21"/>
    </row>
    <row r="36" spans="1:16" x14ac:dyDescent="0.2">
      <c r="A36" s="20"/>
      <c r="B36" s="124"/>
      <c r="C36" s="120"/>
      <c r="D36" s="121"/>
      <c r="E36" s="121"/>
      <c r="F36" s="121"/>
      <c r="G36" s="121"/>
      <c r="H36" t="s">
        <v>254</v>
      </c>
      <c r="I36" s="21"/>
      <c r="J36" s="21"/>
      <c r="K36" s="22"/>
      <c r="L36" s="23"/>
      <c r="M36" s="21"/>
      <c r="N36" s="21"/>
      <c r="O36" s="21"/>
      <c r="P36" s="21"/>
    </row>
    <row r="37" spans="1:16" x14ac:dyDescent="0.2">
      <c r="A37" s="20"/>
      <c r="B37" s="124"/>
      <c r="C37" s="120"/>
      <c r="D37" s="121"/>
      <c r="E37" s="121"/>
      <c r="F37" s="121"/>
      <c r="G37" s="121"/>
      <c r="H37" t="s">
        <v>146</v>
      </c>
      <c r="I37" s="21"/>
      <c r="J37" s="21"/>
      <c r="K37" s="22"/>
      <c r="L37" s="23"/>
      <c r="M37" s="21"/>
      <c r="N37" s="21"/>
      <c r="O37" s="21"/>
      <c r="P37" s="21"/>
    </row>
    <row r="38" spans="1:16" x14ac:dyDescent="0.2">
      <c r="A38" s="20"/>
      <c r="B38" s="124"/>
      <c r="C38" s="120"/>
      <c r="D38" s="121"/>
      <c r="E38" s="121"/>
      <c r="F38" s="121"/>
      <c r="G38" s="121"/>
      <c r="H38" t="s">
        <v>147</v>
      </c>
      <c r="I38" s="21"/>
      <c r="J38" s="21"/>
      <c r="K38" s="22"/>
      <c r="L38" s="23"/>
      <c r="M38" s="21"/>
      <c r="N38" s="21"/>
      <c r="O38" s="21"/>
      <c r="P38" s="21"/>
    </row>
    <row r="39" spans="1:16" x14ac:dyDescent="0.2">
      <c r="A39" s="20"/>
      <c r="B39" s="124"/>
      <c r="C39" s="120"/>
      <c r="D39" s="121"/>
      <c r="E39" s="121"/>
      <c r="F39" s="121"/>
      <c r="G39" s="121"/>
      <c r="H39" t="s">
        <v>21</v>
      </c>
      <c r="I39" s="21"/>
      <c r="J39" s="21"/>
      <c r="K39" s="22"/>
      <c r="L39" s="23"/>
      <c r="M39" s="21"/>
      <c r="N39" s="21"/>
      <c r="O39" s="21"/>
      <c r="P39" s="21"/>
    </row>
    <row r="40" spans="1:16" x14ac:dyDescent="0.2">
      <c r="A40" s="20"/>
      <c r="B40" s="124"/>
      <c r="C40" s="120"/>
      <c r="D40" s="121"/>
      <c r="E40" s="121"/>
      <c r="F40" s="121"/>
      <c r="G40" s="121"/>
      <c r="H40" t="s">
        <v>255</v>
      </c>
      <c r="I40" s="21"/>
      <c r="J40" s="21"/>
      <c r="K40" s="22"/>
      <c r="L40" s="23"/>
      <c r="M40" s="21"/>
      <c r="N40" s="21"/>
      <c r="O40" s="21"/>
      <c r="P40" s="21"/>
    </row>
    <row r="41" spans="1:16" x14ac:dyDescent="0.2">
      <c r="A41" s="20"/>
      <c r="B41" s="124"/>
      <c r="C41" s="120"/>
      <c r="D41" s="121"/>
      <c r="E41" s="121"/>
      <c r="F41" s="121"/>
      <c r="G41" s="121"/>
      <c r="H41" t="s">
        <v>256</v>
      </c>
      <c r="I41" s="21"/>
      <c r="J41" s="21"/>
      <c r="K41" s="22"/>
      <c r="L41" s="23"/>
      <c r="M41" s="21"/>
      <c r="N41" s="21"/>
      <c r="O41" s="21"/>
      <c r="P41" s="21"/>
    </row>
    <row r="42" spans="1:16" x14ac:dyDescent="0.2">
      <c r="A42" s="20"/>
      <c r="B42" s="124"/>
      <c r="C42" s="120"/>
      <c r="D42" s="121"/>
      <c r="E42" s="121"/>
      <c r="F42" s="121"/>
      <c r="G42" s="121"/>
      <c r="H42" t="s">
        <v>15</v>
      </c>
      <c r="I42" s="21"/>
      <c r="J42" s="21"/>
      <c r="K42" s="22"/>
      <c r="L42" s="23"/>
      <c r="M42" s="21"/>
      <c r="N42" s="21"/>
      <c r="O42" s="21"/>
      <c r="P42" s="21"/>
    </row>
    <row r="43" spans="1:16" x14ac:dyDescent="0.2">
      <c r="A43" s="20"/>
      <c r="B43" s="125"/>
      <c r="C43" s="122"/>
      <c r="D43" s="123"/>
      <c r="E43" s="123"/>
      <c r="F43" s="123"/>
      <c r="G43" s="123"/>
      <c r="H43" s="18" t="s">
        <v>34</v>
      </c>
      <c r="I43" s="24"/>
      <c r="J43" s="24"/>
      <c r="K43" s="25"/>
      <c r="L43" s="23"/>
      <c r="M43" s="21"/>
      <c r="N43" s="21"/>
      <c r="O43" s="21"/>
      <c r="P43" s="21"/>
    </row>
    <row r="44" spans="1:16" ht="27" customHeight="1" x14ac:dyDescent="0.2">
      <c r="B44" s="126" t="s">
        <v>63</v>
      </c>
      <c r="C44" s="31"/>
      <c r="D44" s="31"/>
      <c r="E44" s="31"/>
      <c r="F44" s="31"/>
      <c r="G44" s="31"/>
      <c r="H44" s="31"/>
      <c r="I44" s="31"/>
      <c r="J44" s="31"/>
      <c r="K44" s="31"/>
    </row>
    <row r="45" spans="1:16" x14ac:dyDescent="0.2">
      <c r="B45" s="127"/>
      <c r="C45" s="31"/>
      <c r="D45" s="31"/>
      <c r="E45" s="31"/>
      <c r="F45" s="31"/>
      <c r="G45" s="31"/>
      <c r="H45" s="31"/>
      <c r="J45" s="31"/>
      <c r="K45" s="31"/>
    </row>
    <row r="46" spans="1:16" x14ac:dyDescent="0.2">
      <c r="B46" s="127"/>
      <c r="C46" s="31"/>
      <c r="D46" s="31"/>
      <c r="E46" s="31"/>
      <c r="F46" s="31"/>
      <c r="G46" s="31"/>
      <c r="H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7"/>
      <c r="C53" s="31"/>
      <c r="D53" s="31"/>
      <c r="E53" s="31"/>
      <c r="F53" s="31"/>
      <c r="G53" s="31"/>
      <c r="H53" s="31"/>
      <c r="I53" s="31"/>
      <c r="J53" s="31"/>
      <c r="K53" s="31"/>
    </row>
    <row r="54" spans="2:11" x14ac:dyDescent="0.2">
      <c r="B54" s="127"/>
      <c r="C54" s="31"/>
      <c r="D54" s="31"/>
      <c r="E54" s="31"/>
      <c r="F54" s="31"/>
      <c r="G54" s="31"/>
      <c r="H54" s="31"/>
      <c r="I54" s="31"/>
      <c r="J54" s="31"/>
      <c r="K54" s="31"/>
    </row>
    <row r="55" spans="2:11" x14ac:dyDescent="0.2">
      <c r="B55" s="127"/>
      <c r="C55" s="31"/>
      <c r="D55" s="31"/>
      <c r="E55" s="31"/>
      <c r="F55" s="31"/>
      <c r="G55" s="31"/>
      <c r="H55" s="31"/>
      <c r="I55" s="31"/>
      <c r="J55" s="31"/>
      <c r="K55" s="31"/>
    </row>
    <row r="56" spans="2:11" x14ac:dyDescent="0.2">
      <c r="B56" s="127"/>
      <c r="C56" s="31"/>
      <c r="D56" s="31"/>
      <c r="E56" s="31"/>
      <c r="F56" s="31"/>
      <c r="G56" s="31"/>
      <c r="H56" s="31"/>
      <c r="I56" s="31"/>
      <c r="J56" s="31"/>
      <c r="K56" s="31"/>
    </row>
    <row r="57" spans="2:11" x14ac:dyDescent="0.2">
      <c r="B57" s="127"/>
      <c r="C57" s="31"/>
      <c r="D57" s="31"/>
      <c r="E57" s="31"/>
      <c r="F57" s="31"/>
      <c r="G57" s="31"/>
      <c r="H57" s="31"/>
      <c r="I57" s="31"/>
      <c r="J57" s="31"/>
      <c r="K57" s="31"/>
    </row>
    <row r="58" spans="2:11" x14ac:dyDescent="0.2">
      <c r="B58" s="127"/>
      <c r="C58" s="31"/>
      <c r="D58" s="31"/>
      <c r="E58" s="31"/>
      <c r="F58" s="31"/>
      <c r="G58" s="31"/>
      <c r="H58" s="31"/>
      <c r="I58" s="31"/>
      <c r="J58" s="31"/>
      <c r="K58" s="31"/>
    </row>
    <row r="59" spans="2:11" x14ac:dyDescent="0.2">
      <c r="B59" s="127"/>
      <c r="C59" s="31"/>
      <c r="D59" s="31"/>
      <c r="E59" s="31"/>
      <c r="F59" s="31"/>
      <c r="G59" s="31"/>
      <c r="H59" s="31"/>
      <c r="I59" s="31"/>
      <c r="J59" s="31"/>
      <c r="K59" s="31"/>
    </row>
    <row r="60" spans="2:11" x14ac:dyDescent="0.2">
      <c r="B60" s="128"/>
      <c r="C60" s="31"/>
      <c r="D60" s="31"/>
      <c r="E60" s="31"/>
      <c r="F60" s="31"/>
      <c r="G60" s="31"/>
      <c r="H60" s="31"/>
      <c r="I60" s="31"/>
      <c r="J60" s="31"/>
      <c r="K60" s="31"/>
    </row>
    <row r="61" spans="2:11" ht="32" x14ac:dyDescent="0.2">
      <c r="B61" s="101" t="s">
        <v>64</v>
      </c>
      <c r="C61" s="42" t="s">
        <v>0</v>
      </c>
      <c r="D61" s="43" t="s">
        <v>257</v>
      </c>
      <c r="E61" s="43" t="s">
        <v>67</v>
      </c>
      <c r="F61" s="43" t="s">
        <v>66</v>
      </c>
      <c r="G61" s="32"/>
      <c r="H61" s="32"/>
      <c r="I61" s="32"/>
    </row>
    <row r="62" spans="2:11" ht="48" x14ac:dyDescent="0.2">
      <c r="B62" s="102"/>
      <c r="C62" s="48" t="str">
        <f>B2</f>
        <v>Helpers--Installation, Maintenance, and Repair Workers</v>
      </c>
      <c r="D62" s="64">
        <f>VLOOKUP(C62,'JobsEQ Combined Transition Data'!$B$1:$I$43,2,FALSE)</f>
        <v>3059</v>
      </c>
      <c r="E62" s="65">
        <f>VLOOKUP(C62,'JobsEQ Combined Transition Data'!$B$1:$I$43,5,FALSE)</f>
        <v>18.45</v>
      </c>
      <c r="F62" s="66" t="str">
        <f>VLOOKUP(C62,'JobsEQ Combined Transition Data'!$B$1:$I$43,8,FALSE)</f>
        <v>High school diploma or equivalent</v>
      </c>
      <c r="G62" s="33"/>
      <c r="H62" s="34"/>
      <c r="I62" s="34"/>
    </row>
    <row r="63" spans="2:11" ht="35" customHeight="1" x14ac:dyDescent="0.2">
      <c r="B63" s="98" t="s">
        <v>65</v>
      </c>
      <c r="C63" s="36" t="s">
        <v>90</v>
      </c>
      <c r="D63" s="37">
        <f>VLOOKUP(C63,'JobsEQ Combined Transition Data'!$B$1:$I$43,2,FALSE)</f>
        <v>2849</v>
      </c>
      <c r="E63" s="38">
        <f>VLOOKUP(C63,'JobsEQ Combined Transition Data'!$B$1:$I$43,5,FALSE)</f>
        <v>18.64</v>
      </c>
      <c r="F63" s="67" t="str">
        <f>VLOOKUP(C63,'JobsEQ Combined Transition Data'!$B$1:$I$43,8,FALSE)</f>
        <v>High school diploma or equivalent</v>
      </c>
    </row>
    <row r="64" spans="2:11" ht="16" x14ac:dyDescent="0.2">
      <c r="B64" s="99"/>
      <c r="C64" s="36" t="s">
        <v>89</v>
      </c>
      <c r="D64" s="37">
        <f>VLOOKUP(C64,'JobsEQ Combined Transition Data'!$B$1:$I$43,2,FALSE)</f>
        <v>708</v>
      </c>
      <c r="E64" s="38">
        <f>VLOOKUP(C64,'JobsEQ Combined Transition Data'!$B$1:$I$43,5,FALSE)</f>
        <v>27.08</v>
      </c>
      <c r="F64" s="67" t="str">
        <f>VLOOKUP(C64,'JobsEQ Combined Transition Data'!$B$1:$I$43,8,FALSE)</f>
        <v>None</v>
      </c>
    </row>
    <row r="65" spans="2:7" ht="32" x14ac:dyDescent="0.2">
      <c r="B65" s="99"/>
      <c r="C65" s="36" t="s">
        <v>97</v>
      </c>
      <c r="D65" s="37">
        <f>VLOOKUP(C65,'JobsEQ Combined Transition Data'!$B$1:$I$43,2,FALSE)</f>
        <v>7475</v>
      </c>
      <c r="E65" s="38">
        <f>VLOOKUP(C65,'JobsEQ Combined Transition Data'!$B$1:$I$43,5,FALSE)</f>
        <v>25.93</v>
      </c>
      <c r="F65" s="67" t="str">
        <f>VLOOKUP(C65,'JobsEQ Combined Transition Data'!$B$1:$I$43,8,FALSE)</f>
        <v>High school diploma or equivalent</v>
      </c>
    </row>
    <row r="66" spans="2:7" ht="37" customHeight="1" x14ac:dyDescent="0.2">
      <c r="B66" s="99"/>
      <c r="C66" s="36" t="s">
        <v>98</v>
      </c>
      <c r="D66" s="37">
        <f>VLOOKUP(C66,'JobsEQ Combined Transition Data'!$B$1:$I$43,2,FALSE)</f>
        <v>1028</v>
      </c>
      <c r="E66" s="38">
        <f>VLOOKUP(C66,'JobsEQ Combined Transition Data'!$B$1:$I$43,5,FALSE)</f>
        <v>18.149999999999999</v>
      </c>
      <c r="F66" s="67" t="str">
        <f>VLOOKUP(C66,'JobsEQ Combined Transition Data'!$B$1:$I$43,8,FALSE)</f>
        <v>High school diploma or equivalent</v>
      </c>
    </row>
    <row r="67" spans="2:7" ht="32" x14ac:dyDescent="0.2">
      <c r="B67" s="100"/>
      <c r="C67" s="36" t="s">
        <v>99</v>
      </c>
      <c r="D67" s="37">
        <f>VLOOKUP(C67,'JobsEQ Combined Transition Data'!$B$1:$I$43,2,FALSE)</f>
        <v>579</v>
      </c>
      <c r="E67" s="38">
        <f>VLOOKUP(C67,'JobsEQ Combined Transition Data'!$B$1:$I$43,5,FALSE)</f>
        <v>22.65</v>
      </c>
      <c r="F67" s="67" t="str">
        <f>VLOOKUP(C67,'JobsEQ Combined Transition Data'!$B$1:$I$43,8,FALSE)</f>
        <v>High school diploma or equivalent</v>
      </c>
    </row>
    <row r="68" spans="2:7" x14ac:dyDescent="0.2">
      <c r="B68" s="35"/>
    </row>
    <row r="69" spans="2:7" x14ac:dyDescent="0.2">
      <c r="B69" s="35"/>
      <c r="C69" s="80" t="s">
        <v>68</v>
      </c>
      <c r="D69" s="81"/>
      <c r="E69" s="81"/>
      <c r="F69" s="81"/>
      <c r="G69" s="82"/>
    </row>
    <row r="70" spans="2:7" ht="15" customHeight="1" x14ac:dyDescent="0.2">
      <c r="B70" s="35"/>
      <c r="C70" s="36" t="s">
        <v>90</v>
      </c>
      <c r="D70" s="83"/>
      <c r="E70" s="135" t="str">
        <f>B2</f>
        <v>Helpers--Installation, Maintenance, and Repair Workers</v>
      </c>
      <c r="F70" s="83"/>
      <c r="G70" s="84" t="s">
        <v>91</v>
      </c>
    </row>
    <row r="71" spans="2:7" ht="16" x14ac:dyDescent="0.2">
      <c r="C71" s="36" t="s">
        <v>89</v>
      </c>
      <c r="D71" s="83"/>
      <c r="E71" s="136"/>
      <c r="F71" s="83"/>
      <c r="G71" s="85"/>
    </row>
    <row r="72" spans="2:7" ht="32" x14ac:dyDescent="0.2">
      <c r="C72" s="36" t="s">
        <v>97</v>
      </c>
      <c r="D72" s="83"/>
      <c r="E72" s="136"/>
      <c r="F72" s="83"/>
      <c r="G72" s="85"/>
    </row>
    <row r="73" spans="2:7" ht="16" x14ac:dyDescent="0.2">
      <c r="C73" s="36" t="s">
        <v>98</v>
      </c>
      <c r="D73" s="83"/>
      <c r="E73" s="136"/>
      <c r="F73" s="83"/>
      <c r="G73" s="85"/>
    </row>
    <row r="74" spans="2:7" ht="32" x14ac:dyDescent="0.2">
      <c r="C74" s="36" t="s">
        <v>99</v>
      </c>
      <c r="D74" s="45"/>
      <c r="E74" s="137"/>
      <c r="F74" s="83"/>
      <c r="G74" s="86"/>
    </row>
  </sheetData>
  <mergeCells count="17">
    <mergeCell ref="D70:D73"/>
    <mergeCell ref="E70:E74"/>
    <mergeCell ref="F70:F74"/>
    <mergeCell ref="G70:G74"/>
    <mergeCell ref="B34:B43"/>
    <mergeCell ref="C34:G43"/>
    <mergeCell ref="B44:B60"/>
    <mergeCell ref="B61:B62"/>
    <mergeCell ref="B63:B67"/>
    <mergeCell ref="C69:G69"/>
    <mergeCell ref="B24:B33"/>
    <mergeCell ref="C24:G33"/>
    <mergeCell ref="B4:B12"/>
    <mergeCell ref="C4:P12"/>
    <mergeCell ref="B13:B17"/>
    <mergeCell ref="B21:B23"/>
    <mergeCell ref="C21:K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9784-1B46-F542-90AF-52DDD7E19FD4}">
  <dimension ref="A1:S74"/>
  <sheetViews>
    <sheetView topLeftCell="A38" zoomScaleNormal="100" workbookViewId="0">
      <selection activeCell="D61" sqref="D61"/>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19" x14ac:dyDescent="0.2">
      <c r="B1" s="1" t="s">
        <v>52</v>
      </c>
    </row>
    <row r="2" spans="2:19" x14ac:dyDescent="0.2">
      <c r="B2" s="1" t="s">
        <v>100</v>
      </c>
    </row>
    <row r="3" spans="2:19" x14ac:dyDescent="0.2">
      <c r="B3" s="1" t="s">
        <v>59</v>
      </c>
      <c r="D3" s="2"/>
    </row>
    <row r="4" spans="2:19" ht="15" customHeight="1" x14ac:dyDescent="0.2">
      <c r="B4" s="132" t="s">
        <v>5</v>
      </c>
      <c r="C4" s="89" t="s">
        <v>104</v>
      </c>
      <c r="D4" s="90"/>
      <c r="E4" s="90"/>
      <c r="F4" s="90"/>
      <c r="G4" s="90"/>
      <c r="H4" s="90"/>
      <c r="I4" s="90"/>
      <c r="J4" s="90"/>
      <c r="K4" s="90"/>
      <c r="L4" s="90"/>
      <c r="M4" s="90"/>
      <c r="N4" s="90"/>
      <c r="O4" s="90"/>
      <c r="P4" s="91"/>
      <c r="Q4" s="3"/>
      <c r="R4" s="4"/>
      <c r="S4" s="4"/>
    </row>
    <row r="5" spans="2:19" x14ac:dyDescent="0.2">
      <c r="B5" s="133"/>
      <c r="C5" s="92"/>
      <c r="D5" s="93"/>
      <c r="E5" s="93"/>
      <c r="F5" s="93"/>
      <c r="G5" s="93"/>
      <c r="H5" s="93"/>
      <c r="I5" s="93"/>
      <c r="J5" s="93"/>
      <c r="K5" s="93"/>
      <c r="L5" s="93"/>
      <c r="M5" s="93"/>
      <c r="N5" s="93"/>
      <c r="O5" s="93"/>
      <c r="P5" s="94"/>
      <c r="Q5" s="3"/>
      <c r="R5" s="4"/>
      <c r="S5" s="4"/>
    </row>
    <row r="6" spans="2:19" x14ac:dyDescent="0.2">
      <c r="B6" s="133"/>
      <c r="C6" s="92"/>
      <c r="D6" s="93"/>
      <c r="E6" s="93"/>
      <c r="F6" s="93"/>
      <c r="G6" s="93"/>
      <c r="H6" s="93"/>
      <c r="I6" s="93"/>
      <c r="J6" s="93"/>
      <c r="K6" s="93"/>
      <c r="L6" s="93"/>
      <c r="M6" s="93"/>
      <c r="N6" s="93"/>
      <c r="O6" s="93"/>
      <c r="P6" s="94"/>
      <c r="Q6" s="3"/>
      <c r="R6" s="4"/>
      <c r="S6" s="4"/>
    </row>
    <row r="7" spans="2:19" x14ac:dyDescent="0.2">
      <c r="B7" s="133"/>
      <c r="C7" s="92"/>
      <c r="D7" s="93"/>
      <c r="E7" s="93"/>
      <c r="F7" s="93"/>
      <c r="G7" s="93"/>
      <c r="H7" s="93"/>
      <c r="I7" s="93"/>
      <c r="J7" s="93"/>
      <c r="K7" s="93"/>
      <c r="L7" s="93"/>
      <c r="M7" s="93"/>
      <c r="N7" s="93"/>
      <c r="O7" s="93"/>
      <c r="P7" s="94"/>
      <c r="Q7" s="3"/>
      <c r="R7" s="4"/>
      <c r="S7" s="4"/>
    </row>
    <row r="8" spans="2:19" x14ac:dyDescent="0.2">
      <c r="B8" s="133"/>
      <c r="C8" s="92"/>
      <c r="D8" s="93"/>
      <c r="E8" s="93"/>
      <c r="F8" s="93"/>
      <c r="G8" s="93"/>
      <c r="H8" s="93"/>
      <c r="I8" s="93"/>
      <c r="J8" s="93"/>
      <c r="K8" s="93"/>
      <c r="L8" s="93"/>
      <c r="M8" s="93"/>
      <c r="N8" s="93"/>
      <c r="O8" s="93"/>
      <c r="P8" s="94"/>
      <c r="Q8" s="3"/>
      <c r="R8" s="4"/>
      <c r="S8" s="4"/>
    </row>
    <row r="9" spans="2:19" ht="15" customHeight="1" x14ac:dyDescent="0.2">
      <c r="B9" s="133"/>
      <c r="C9" s="92"/>
      <c r="D9" s="93"/>
      <c r="E9" s="93"/>
      <c r="F9" s="93"/>
      <c r="G9" s="93"/>
      <c r="H9" s="93"/>
      <c r="I9" s="93"/>
      <c r="J9" s="93"/>
      <c r="K9" s="93"/>
      <c r="L9" s="93"/>
      <c r="M9" s="93"/>
      <c r="N9" s="93"/>
      <c r="O9" s="93"/>
      <c r="P9" s="94"/>
      <c r="Q9" s="3"/>
      <c r="R9" s="4"/>
      <c r="S9" s="4"/>
    </row>
    <row r="10" spans="2:19" ht="15" customHeight="1" x14ac:dyDescent="0.2">
      <c r="B10" s="133"/>
      <c r="C10" s="92"/>
      <c r="D10" s="93"/>
      <c r="E10" s="93"/>
      <c r="F10" s="93"/>
      <c r="G10" s="93"/>
      <c r="H10" s="93"/>
      <c r="I10" s="93"/>
      <c r="J10" s="93"/>
      <c r="K10" s="93"/>
      <c r="L10" s="93"/>
      <c r="M10" s="93"/>
      <c r="N10" s="93"/>
      <c r="O10" s="93"/>
      <c r="P10" s="94"/>
      <c r="Q10" s="3"/>
      <c r="R10" s="4"/>
      <c r="S10" s="4"/>
    </row>
    <row r="11" spans="2:19" x14ac:dyDescent="0.2">
      <c r="B11" s="133"/>
      <c r="C11" s="92"/>
      <c r="D11" s="93"/>
      <c r="E11" s="93"/>
      <c r="F11" s="93"/>
      <c r="G11" s="93"/>
      <c r="H11" s="93"/>
      <c r="I11" s="93"/>
      <c r="J11" s="93"/>
      <c r="K11" s="93"/>
      <c r="L11" s="93"/>
      <c r="M11" s="93"/>
      <c r="N11" s="93"/>
      <c r="O11" s="93"/>
      <c r="P11" s="94"/>
      <c r="Q11" s="3"/>
      <c r="R11" s="4"/>
      <c r="S11" s="4"/>
    </row>
    <row r="12" spans="2:19" x14ac:dyDescent="0.2">
      <c r="B12" s="134"/>
      <c r="C12" s="95"/>
      <c r="D12" s="96"/>
      <c r="E12" s="96"/>
      <c r="F12" s="96"/>
      <c r="G12" s="96"/>
      <c r="H12" s="96"/>
      <c r="I12" s="96"/>
      <c r="J12" s="96"/>
      <c r="K12" s="96"/>
      <c r="L12" s="96"/>
      <c r="M12" s="96"/>
      <c r="N12" s="96"/>
      <c r="O12" s="96"/>
      <c r="P12" s="97"/>
      <c r="Q12" s="3"/>
      <c r="R12" s="4"/>
      <c r="S12" s="4"/>
    </row>
    <row r="13" spans="2:19" x14ac:dyDescent="0.2">
      <c r="B13" s="129" t="s">
        <v>76</v>
      </c>
      <c r="C13" s="5"/>
      <c r="D13" s="6" t="s">
        <v>6</v>
      </c>
      <c r="E13" s="6" t="s">
        <v>7</v>
      </c>
      <c r="F13" s="6" t="s">
        <v>8</v>
      </c>
      <c r="G13" s="6" t="s">
        <v>9</v>
      </c>
    </row>
    <row r="14" spans="2:19" ht="33" customHeight="1" x14ac:dyDescent="0.2">
      <c r="B14" s="130"/>
      <c r="C14" s="7" t="s">
        <v>60</v>
      </c>
      <c r="D14" s="8">
        <v>34000</v>
      </c>
      <c r="E14" s="8">
        <v>53600</v>
      </c>
      <c r="F14" s="8">
        <v>70000</v>
      </c>
      <c r="G14" s="8">
        <v>88000</v>
      </c>
    </row>
    <row r="15" spans="2:19" ht="33" customHeight="1" x14ac:dyDescent="0.2">
      <c r="B15" s="130"/>
      <c r="C15" s="7" t="s">
        <v>61</v>
      </c>
      <c r="D15" s="9">
        <v>16.329999999999998</v>
      </c>
      <c r="E15" s="9">
        <v>25.76</v>
      </c>
      <c r="F15" s="9">
        <v>33.67</v>
      </c>
      <c r="G15" s="9">
        <v>42.34</v>
      </c>
      <c r="J15" s="50"/>
      <c r="K15" s="50"/>
      <c r="L15" s="50"/>
      <c r="M15" s="51"/>
      <c r="N15" s="51"/>
      <c r="O15" s="50"/>
    </row>
    <row r="16" spans="2:19" ht="50" customHeight="1" x14ac:dyDescent="0.2">
      <c r="B16" s="130"/>
      <c r="C16" s="29" t="str">
        <f>B2&amp; " (Annual)"</f>
        <v>Heating, Air Conditioning, and Refrigeration Mechanics and Installers (Annual)</v>
      </c>
      <c r="D16" s="27">
        <v>44900</v>
      </c>
      <c r="E16" s="27">
        <v>62700</v>
      </c>
      <c r="F16" s="27">
        <v>66300</v>
      </c>
      <c r="G16" s="27">
        <v>77000</v>
      </c>
      <c r="J16" s="52"/>
      <c r="K16" s="52"/>
      <c r="L16" s="52"/>
      <c r="M16" s="52"/>
      <c r="N16" s="52"/>
      <c r="O16" s="52"/>
    </row>
    <row r="17" spans="2:19" ht="47" customHeight="1" x14ac:dyDescent="0.2">
      <c r="B17" s="131"/>
      <c r="C17" s="29" t="str">
        <f>B2&amp; " (Hourly)"</f>
        <v>Heating, Air Conditioning, and Refrigeration Mechanics and Installers (Hourly)</v>
      </c>
      <c r="D17" s="28">
        <v>21.59</v>
      </c>
      <c r="E17" s="28">
        <v>30.17</v>
      </c>
      <c r="F17" s="28">
        <v>31.87</v>
      </c>
      <c r="G17" s="28">
        <v>37.01</v>
      </c>
    </row>
    <row r="18" spans="2:19" ht="32" x14ac:dyDescent="0.2">
      <c r="B18" s="10" t="s">
        <v>72</v>
      </c>
      <c r="C18" s="30" t="s">
        <v>101</v>
      </c>
      <c r="D18" s="12"/>
      <c r="E18" s="12"/>
      <c r="F18" s="12"/>
      <c r="G18" s="12"/>
      <c r="H18" s="12"/>
      <c r="I18" s="12"/>
      <c r="J18" s="12"/>
    </row>
    <row r="19" spans="2:19" ht="28" x14ac:dyDescent="0.2">
      <c r="B19" s="13" t="s">
        <v>73</v>
      </c>
      <c r="C19" s="30" t="s">
        <v>102</v>
      </c>
    </row>
    <row r="20" spans="2:19" ht="28" x14ac:dyDescent="0.2">
      <c r="B20" s="13" t="s">
        <v>74</v>
      </c>
      <c r="C20" s="11" t="s">
        <v>11</v>
      </c>
    </row>
    <row r="21" spans="2:19" ht="15" customHeight="1" x14ac:dyDescent="0.2">
      <c r="B21" s="103" t="s">
        <v>30</v>
      </c>
      <c r="C21" s="106" t="s">
        <v>105</v>
      </c>
      <c r="D21" s="107"/>
      <c r="E21" s="107"/>
      <c r="F21" s="107"/>
      <c r="G21" s="107"/>
      <c r="H21" s="107"/>
      <c r="I21" s="107"/>
      <c r="J21" s="107"/>
      <c r="K21" s="108"/>
      <c r="L21" s="4"/>
      <c r="M21" s="4"/>
      <c r="N21" s="4"/>
      <c r="O21" s="4"/>
      <c r="P21" s="4"/>
      <c r="Q21" s="4"/>
      <c r="R21" s="4"/>
      <c r="S21" s="4"/>
    </row>
    <row r="22" spans="2:19" ht="89" customHeight="1" x14ac:dyDescent="0.2">
      <c r="B22" s="104"/>
      <c r="C22" s="109"/>
      <c r="D22" s="110"/>
      <c r="E22" s="110"/>
      <c r="F22" s="110"/>
      <c r="G22" s="110"/>
      <c r="H22" s="110"/>
      <c r="I22" s="110"/>
      <c r="J22" s="110"/>
      <c r="K22" s="111"/>
      <c r="L22" s="4"/>
      <c r="M22" s="4"/>
      <c r="N22" s="4"/>
      <c r="O22" s="4"/>
      <c r="P22" s="4"/>
      <c r="Q22" s="4"/>
      <c r="R22" s="4"/>
      <c r="S22" s="4"/>
    </row>
    <row r="23" spans="2:19" x14ac:dyDescent="0.2">
      <c r="B23" s="105"/>
      <c r="C23" s="112"/>
      <c r="D23" s="113"/>
      <c r="E23" s="113"/>
      <c r="F23" s="113"/>
      <c r="G23" s="113"/>
      <c r="H23" s="113"/>
      <c r="I23" s="113"/>
      <c r="J23" s="113"/>
      <c r="K23" s="114"/>
      <c r="L23" s="14"/>
      <c r="M23" s="14"/>
      <c r="N23" s="14"/>
      <c r="O23" s="14"/>
      <c r="P23" s="14"/>
      <c r="Q23" s="4"/>
      <c r="R23" s="4"/>
      <c r="S23" s="4"/>
    </row>
    <row r="24" spans="2:19" x14ac:dyDescent="0.2">
      <c r="B24" s="115" t="s">
        <v>12</v>
      </c>
      <c r="C24" s="118" t="str">
        <f>"The most frequently required technical skills for " &amp; B2 &amp; " include the following:"</f>
        <v>The most frequently required technical skills for Heating, Air Conditioning, and Refrigeration Mechanics and Installers include the following:</v>
      </c>
      <c r="D24" s="119"/>
      <c r="E24" s="119"/>
      <c r="F24" s="119"/>
      <c r="G24" s="119"/>
      <c r="H24" s="15" t="s">
        <v>17</v>
      </c>
      <c r="I24" s="15"/>
      <c r="J24" s="15"/>
      <c r="K24" s="16"/>
    </row>
    <row r="25" spans="2:19" x14ac:dyDescent="0.2">
      <c r="B25" s="116"/>
      <c r="C25" s="120"/>
      <c r="D25" s="121"/>
      <c r="E25" s="121"/>
      <c r="F25" s="121"/>
      <c r="G25" s="121"/>
      <c r="H25" t="s">
        <v>142</v>
      </c>
      <c r="K25" s="17"/>
    </row>
    <row r="26" spans="2:19" x14ac:dyDescent="0.2">
      <c r="B26" s="116"/>
      <c r="C26" s="120"/>
      <c r="D26" s="121"/>
      <c r="E26" s="121"/>
      <c r="F26" s="121"/>
      <c r="G26" s="121"/>
      <c r="H26" t="s">
        <v>151</v>
      </c>
      <c r="K26" s="17"/>
    </row>
    <row r="27" spans="2:19" x14ac:dyDescent="0.2">
      <c r="B27" s="116"/>
      <c r="C27" s="120"/>
      <c r="D27" s="121"/>
      <c r="E27" s="121"/>
      <c r="F27" s="121"/>
      <c r="G27" s="121"/>
      <c r="H27" t="s">
        <v>152</v>
      </c>
      <c r="K27" s="17"/>
    </row>
    <row r="28" spans="2:19" x14ac:dyDescent="0.2">
      <c r="B28" s="116"/>
      <c r="C28" s="120"/>
      <c r="D28" s="121"/>
      <c r="E28" s="121"/>
      <c r="F28" s="121"/>
      <c r="G28" s="121"/>
      <c r="H28" t="s">
        <v>18</v>
      </c>
      <c r="K28" s="17"/>
    </row>
    <row r="29" spans="2:19" x14ac:dyDescent="0.2">
      <c r="B29" s="116"/>
      <c r="C29" s="120"/>
      <c r="D29" s="121"/>
      <c r="E29" s="121"/>
      <c r="F29" s="121"/>
      <c r="G29" s="121"/>
      <c r="H29" t="s">
        <v>23</v>
      </c>
      <c r="K29" s="17"/>
    </row>
    <row r="30" spans="2:19" x14ac:dyDescent="0.2">
      <c r="B30" s="116"/>
      <c r="C30" s="120"/>
      <c r="D30" s="121"/>
      <c r="E30" s="121"/>
      <c r="F30" s="121"/>
      <c r="G30" s="121"/>
      <c r="H30" t="s">
        <v>42</v>
      </c>
      <c r="K30" s="17"/>
    </row>
    <row r="31" spans="2:19" x14ac:dyDescent="0.2">
      <c r="B31" s="116"/>
      <c r="C31" s="120"/>
      <c r="D31" s="121"/>
      <c r="E31" s="121"/>
      <c r="F31" s="121"/>
      <c r="G31" s="121"/>
      <c r="H31" t="s">
        <v>134</v>
      </c>
      <c r="K31" s="17"/>
    </row>
    <row r="32" spans="2:19" x14ac:dyDescent="0.2">
      <c r="B32" s="116"/>
      <c r="C32" s="120"/>
      <c r="D32" s="121"/>
      <c r="E32" s="121"/>
      <c r="F32" s="121"/>
      <c r="G32" s="121"/>
      <c r="H32" t="s">
        <v>153</v>
      </c>
      <c r="K32" s="17"/>
    </row>
    <row r="33" spans="1:16" x14ac:dyDescent="0.2">
      <c r="B33" s="117"/>
      <c r="C33" s="122"/>
      <c r="D33" s="123"/>
      <c r="E33" s="123"/>
      <c r="F33" s="123"/>
      <c r="G33" s="123"/>
      <c r="H33" s="18" t="s">
        <v>154</v>
      </c>
      <c r="I33" s="18"/>
      <c r="J33" s="18"/>
      <c r="K33" s="19"/>
    </row>
    <row r="34" spans="1:16" ht="15.75" customHeight="1" x14ac:dyDescent="0.2">
      <c r="A34" s="20" t="s">
        <v>13</v>
      </c>
      <c r="B34" s="115" t="s">
        <v>14</v>
      </c>
      <c r="C34" s="118" t="str">
        <f>"There were 4,429 active job postings in New England for " &amp; B2 &amp; " between March 2022 and March 2023.
The current in-demand certifications from employers include:"</f>
        <v>There were 4,429 active job postings in New England for Heating, Air Conditioning, and Refrigeration Mechanics and Installers between March 2022 and March 2023.
The current in-demand certifications from employers include:</v>
      </c>
      <c r="D34" s="119"/>
      <c r="E34" s="119"/>
      <c r="F34" s="119"/>
      <c r="G34" s="119"/>
      <c r="H34" s="15" t="s">
        <v>20</v>
      </c>
      <c r="I34" s="40"/>
      <c r="J34" s="40"/>
      <c r="K34" s="41"/>
      <c r="L34" s="23"/>
      <c r="M34" s="21"/>
      <c r="N34" s="21"/>
      <c r="O34" s="21"/>
      <c r="P34" s="21"/>
    </row>
    <row r="35" spans="1:16" x14ac:dyDescent="0.2">
      <c r="A35" s="20"/>
      <c r="B35" s="124"/>
      <c r="C35" s="120"/>
      <c r="D35" s="121"/>
      <c r="E35" s="121"/>
      <c r="F35" s="121"/>
      <c r="G35" s="121"/>
      <c r="H35" t="s">
        <v>146</v>
      </c>
      <c r="I35" s="21"/>
      <c r="J35" s="21"/>
      <c r="K35" s="22"/>
      <c r="L35" s="23"/>
      <c r="M35" s="21"/>
      <c r="N35" s="21"/>
      <c r="O35" s="21"/>
      <c r="P35" s="21"/>
    </row>
    <row r="36" spans="1:16" x14ac:dyDescent="0.2">
      <c r="A36" s="20"/>
      <c r="B36" s="124"/>
      <c r="C36" s="120"/>
      <c r="D36" s="121"/>
      <c r="E36" s="121"/>
      <c r="F36" s="121"/>
      <c r="G36" s="121"/>
      <c r="H36" t="s">
        <v>147</v>
      </c>
      <c r="I36" s="21"/>
      <c r="J36" s="21"/>
      <c r="K36" s="22"/>
      <c r="L36" s="23"/>
      <c r="M36" s="21"/>
      <c r="N36" s="21"/>
      <c r="O36" s="21"/>
      <c r="P36" s="21"/>
    </row>
    <row r="37" spans="1:16" x14ac:dyDescent="0.2">
      <c r="A37" s="20"/>
      <c r="B37" s="124"/>
      <c r="C37" s="120"/>
      <c r="D37" s="121"/>
      <c r="E37" s="121"/>
      <c r="F37" s="121"/>
      <c r="G37" s="121"/>
      <c r="H37" t="s">
        <v>21</v>
      </c>
      <c r="I37" s="21"/>
      <c r="J37" s="21"/>
      <c r="K37" s="22"/>
      <c r="L37" s="23"/>
      <c r="M37" s="21"/>
      <c r="N37" s="21"/>
      <c r="O37" s="21"/>
      <c r="P37" s="21"/>
    </row>
    <row r="38" spans="1:16" x14ac:dyDescent="0.2">
      <c r="A38" s="20"/>
      <c r="B38" s="124"/>
      <c r="C38" s="120"/>
      <c r="D38" s="121"/>
      <c r="E38" s="121"/>
      <c r="F38" s="121"/>
      <c r="G38" s="121"/>
      <c r="H38" t="s">
        <v>148</v>
      </c>
      <c r="I38" s="21"/>
      <c r="J38" s="21"/>
      <c r="K38" s="22"/>
      <c r="L38" s="23"/>
      <c r="M38" s="21"/>
      <c r="N38" s="21"/>
      <c r="O38" s="21"/>
      <c r="P38" s="21"/>
    </row>
    <row r="39" spans="1:16" x14ac:dyDescent="0.2">
      <c r="A39" s="20"/>
      <c r="B39" s="124"/>
      <c r="C39" s="120"/>
      <c r="D39" s="121"/>
      <c r="E39" s="121"/>
      <c r="F39" s="121"/>
      <c r="G39" s="121"/>
      <c r="H39" t="s">
        <v>149</v>
      </c>
      <c r="I39" s="21"/>
      <c r="J39" s="21"/>
      <c r="K39" s="22"/>
      <c r="L39" s="23"/>
      <c r="M39" s="21"/>
      <c r="N39" s="21"/>
      <c r="O39" s="21"/>
      <c r="P39" s="21"/>
    </row>
    <row r="40" spans="1:16" x14ac:dyDescent="0.2">
      <c r="A40" s="20"/>
      <c r="B40" s="124"/>
      <c r="C40" s="120"/>
      <c r="D40" s="121"/>
      <c r="E40" s="121"/>
      <c r="F40" s="121"/>
      <c r="G40" s="121"/>
      <c r="H40" t="s">
        <v>150</v>
      </c>
      <c r="I40" s="21"/>
      <c r="J40" s="21"/>
      <c r="K40" s="22"/>
      <c r="L40" s="23"/>
      <c r="M40" s="21"/>
      <c r="N40" s="21"/>
      <c r="O40" s="21"/>
      <c r="P40" s="21"/>
    </row>
    <row r="41" spans="1:16" x14ac:dyDescent="0.2">
      <c r="A41" s="20"/>
      <c r="B41" s="124"/>
      <c r="C41" s="120"/>
      <c r="D41" s="121"/>
      <c r="E41" s="121"/>
      <c r="F41" s="121"/>
      <c r="G41" s="121"/>
      <c r="H41" t="s">
        <v>22</v>
      </c>
      <c r="I41" s="21"/>
      <c r="J41" s="21"/>
      <c r="K41" s="22"/>
      <c r="L41" s="23"/>
      <c r="M41" s="21"/>
      <c r="N41" s="21"/>
      <c r="O41" s="21"/>
      <c r="P41" s="21"/>
    </row>
    <row r="42" spans="1:16" x14ac:dyDescent="0.2">
      <c r="A42" s="20"/>
      <c r="B42" s="124"/>
      <c r="C42" s="120"/>
      <c r="D42" s="121"/>
      <c r="E42" s="121"/>
      <c r="F42" s="121"/>
      <c r="G42" s="121"/>
      <c r="H42" t="s">
        <v>34</v>
      </c>
      <c r="I42" s="21"/>
      <c r="J42" s="21"/>
      <c r="K42" s="22"/>
      <c r="L42" s="23"/>
      <c r="M42" s="21"/>
      <c r="N42" s="21"/>
      <c r="O42" s="21"/>
      <c r="P42" s="21"/>
    </row>
    <row r="43" spans="1:16" x14ac:dyDescent="0.2">
      <c r="A43" s="20"/>
      <c r="B43" s="125"/>
      <c r="C43" s="122"/>
      <c r="D43" s="123"/>
      <c r="E43" s="123"/>
      <c r="F43" s="123"/>
      <c r="G43" s="123"/>
      <c r="H43" s="18" t="s">
        <v>15</v>
      </c>
      <c r="I43" s="24"/>
      <c r="J43" s="24"/>
      <c r="K43" s="25"/>
      <c r="L43" s="23"/>
      <c r="M43" s="21"/>
      <c r="N43" s="21"/>
      <c r="O43" s="21"/>
      <c r="P43" s="21"/>
    </row>
    <row r="44" spans="1:16" ht="27" customHeight="1" x14ac:dyDescent="0.2">
      <c r="B44" s="126" t="s">
        <v>63</v>
      </c>
      <c r="C44" s="31"/>
      <c r="D44" s="31"/>
      <c r="E44" s="31"/>
      <c r="F44" s="31"/>
      <c r="G44" s="31"/>
      <c r="H44" s="31"/>
      <c r="I44" s="31"/>
      <c r="J44" s="31"/>
      <c r="K44" s="31"/>
    </row>
    <row r="45" spans="1:16" x14ac:dyDescent="0.2">
      <c r="B45" s="127"/>
      <c r="C45" s="31"/>
      <c r="D45" s="31"/>
      <c r="E45" s="31"/>
      <c r="F45" s="31"/>
      <c r="G45" s="31"/>
      <c r="H45" s="31"/>
      <c r="J45" s="31"/>
      <c r="K45" s="56"/>
    </row>
    <row r="46" spans="1:16" x14ac:dyDescent="0.2">
      <c r="B46" s="127"/>
      <c r="C46" s="31"/>
      <c r="D46" s="31"/>
      <c r="E46" s="31"/>
      <c r="F46" s="31"/>
      <c r="G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7"/>
      <c r="C53" s="31"/>
      <c r="D53" s="31"/>
      <c r="E53" s="31"/>
      <c r="F53" s="31"/>
      <c r="G53" s="31"/>
      <c r="H53" s="31"/>
      <c r="I53" s="31"/>
      <c r="J53" s="31"/>
      <c r="K53" s="31"/>
    </row>
    <row r="54" spans="2:11" x14ac:dyDescent="0.2">
      <c r="B54" s="127"/>
      <c r="C54" s="31"/>
      <c r="D54" s="31"/>
      <c r="E54" s="31"/>
      <c r="F54" s="31"/>
      <c r="G54" s="31"/>
      <c r="H54" s="31"/>
      <c r="I54" s="31"/>
      <c r="J54" s="31"/>
      <c r="K54" s="31"/>
    </row>
    <row r="55" spans="2:11" x14ac:dyDescent="0.2">
      <c r="B55" s="127"/>
      <c r="C55" s="31"/>
      <c r="D55" s="31"/>
      <c r="E55" s="31"/>
      <c r="F55" s="31"/>
      <c r="G55" s="31"/>
      <c r="H55" s="31"/>
      <c r="I55" s="31"/>
      <c r="J55" s="31"/>
      <c r="K55" s="31"/>
    </row>
    <row r="56" spans="2:11" x14ac:dyDescent="0.2">
      <c r="B56" s="127"/>
      <c r="C56" s="31"/>
      <c r="D56" s="31"/>
      <c r="E56" s="31"/>
      <c r="F56" s="31"/>
      <c r="G56" s="31"/>
      <c r="H56" s="31"/>
      <c r="I56" s="31"/>
      <c r="J56" s="31"/>
      <c r="K56" s="31"/>
    </row>
    <row r="57" spans="2:11" x14ac:dyDescent="0.2">
      <c r="B57" s="127"/>
      <c r="C57" s="31"/>
      <c r="D57" s="31"/>
      <c r="E57" s="31"/>
      <c r="F57" s="31"/>
      <c r="G57" s="31"/>
      <c r="H57" s="31"/>
      <c r="I57" s="31"/>
      <c r="J57" s="31"/>
      <c r="K57" s="31"/>
    </row>
    <row r="58" spans="2:11" x14ac:dyDescent="0.2">
      <c r="B58" s="127"/>
      <c r="C58" s="31"/>
      <c r="D58" s="31"/>
      <c r="E58" s="31"/>
      <c r="F58" s="31"/>
      <c r="G58" s="31"/>
      <c r="H58" s="31"/>
      <c r="I58" s="31"/>
      <c r="J58" s="31"/>
      <c r="K58" s="31"/>
    </row>
    <row r="59" spans="2:11" x14ac:dyDescent="0.2">
      <c r="B59" s="127"/>
      <c r="C59" s="31"/>
      <c r="D59" s="31"/>
      <c r="E59" s="31"/>
      <c r="F59" s="31"/>
      <c r="G59" s="31"/>
      <c r="H59" s="31"/>
      <c r="I59" s="31"/>
      <c r="J59" s="31"/>
      <c r="K59" s="31"/>
    </row>
    <row r="60" spans="2:11" x14ac:dyDescent="0.2">
      <c r="B60" s="128"/>
      <c r="C60" s="31"/>
      <c r="D60" s="31"/>
      <c r="E60" s="31"/>
      <c r="F60" s="31"/>
      <c r="G60" s="31"/>
      <c r="H60" s="31"/>
      <c r="I60" s="31"/>
      <c r="J60" s="31"/>
      <c r="K60" s="31"/>
    </row>
    <row r="61" spans="2:11" ht="32" x14ac:dyDescent="0.2">
      <c r="B61" s="101" t="s">
        <v>64</v>
      </c>
      <c r="C61" s="42" t="s">
        <v>0</v>
      </c>
      <c r="D61" s="43" t="s">
        <v>257</v>
      </c>
      <c r="E61" s="43" t="s">
        <v>67</v>
      </c>
      <c r="F61" s="43" t="s">
        <v>66</v>
      </c>
      <c r="G61" s="32"/>
      <c r="H61" s="32"/>
      <c r="I61" s="32"/>
    </row>
    <row r="62" spans="2:11" ht="48" x14ac:dyDescent="0.2">
      <c r="B62" s="102"/>
      <c r="C62" s="48" t="str">
        <f>B2</f>
        <v>Heating, Air Conditioning, and Refrigeration Mechanics and Installers</v>
      </c>
      <c r="D62" s="64">
        <f>VLOOKUP(C62,'JobsEQ Combined Transition Data'!$B$1:$I$43,2,FALSE)</f>
        <v>20840</v>
      </c>
      <c r="E62" s="65">
        <f>VLOOKUP(C62,'JobsEQ Combined Transition Data'!$B$1:$I$43,5,FALSE)</f>
        <v>30.17</v>
      </c>
      <c r="F62" s="66" t="str">
        <f>VLOOKUP(C62,'JobsEQ Combined Transition Data'!$B$1:$I$43,8,FALSE)</f>
        <v>Postsecondary non-degree award</v>
      </c>
      <c r="G62" s="33"/>
      <c r="H62" s="34"/>
      <c r="I62" s="34"/>
    </row>
    <row r="63" spans="2:11" ht="32" customHeight="1" x14ac:dyDescent="0.2">
      <c r="B63" s="98" t="s">
        <v>65</v>
      </c>
      <c r="C63" s="36" t="s">
        <v>2</v>
      </c>
      <c r="D63" s="37">
        <f>VLOOKUP(C63,'JobsEQ Combined Transition Data'!$B$1:$I$43,2,FALSE)</f>
        <v>37150</v>
      </c>
      <c r="E63" s="38">
        <f>VLOOKUP(C63,'JobsEQ Combined Transition Data'!$B$1:$I$43,5,FALSE)</f>
        <v>34.11</v>
      </c>
      <c r="F63" s="67" t="str">
        <f>VLOOKUP(C63,'JobsEQ Combined Transition Data'!$B$1:$I$43,8,FALSE)</f>
        <v>High school diploma or equivalent</v>
      </c>
    </row>
    <row r="64" spans="2:11" ht="32" x14ac:dyDescent="0.2">
      <c r="B64" s="99"/>
      <c r="C64" s="36" t="s">
        <v>183</v>
      </c>
      <c r="D64" s="37">
        <f>VLOOKUP(C64,'JobsEQ Combined Transition Data'!$B$1:$I$43,2,FALSE)</f>
        <v>998</v>
      </c>
      <c r="E64" s="38">
        <f>VLOOKUP(C64,'JobsEQ Combined Transition Data'!$B$1:$I$43,5,FALSE)</f>
        <v>59.19</v>
      </c>
      <c r="F64" s="67" t="str">
        <f>VLOOKUP(C64,'JobsEQ Combined Transition Data'!$B$1:$I$43,8,FALSE)</f>
        <v>High school diploma or equivalent</v>
      </c>
    </row>
    <row r="65" spans="2:7" ht="32" x14ac:dyDescent="0.2">
      <c r="B65" s="99"/>
      <c r="C65" s="36" t="s">
        <v>86</v>
      </c>
      <c r="D65" s="37">
        <f>VLOOKUP(C65,'JobsEQ Combined Transition Data'!$B$1:$I$43,2,FALSE)</f>
        <v>26656</v>
      </c>
      <c r="E65" s="38">
        <f>VLOOKUP(C65,'JobsEQ Combined Transition Data'!$B$1:$I$43,5,FALSE)</f>
        <v>35.130000000000003</v>
      </c>
      <c r="F65" s="67" t="str">
        <f>VLOOKUP(C65,'JobsEQ Combined Transition Data'!$B$1:$I$43,8,FALSE)</f>
        <v>High school diploma or equivalent</v>
      </c>
    </row>
    <row r="66" spans="2:7" ht="31" customHeight="1" x14ac:dyDescent="0.2">
      <c r="B66" s="99"/>
      <c r="C66" s="36" t="s">
        <v>130</v>
      </c>
      <c r="D66" s="37">
        <f>VLOOKUP(C66,'JobsEQ Combined Transition Data'!$B$1:$I$43,2,FALSE)</f>
        <v>1117</v>
      </c>
      <c r="E66" s="38">
        <f>VLOOKUP(C66,'JobsEQ Combined Transition Data'!$B$1:$I$43,5,FALSE)</f>
        <v>32.04</v>
      </c>
      <c r="F66" s="67" t="str">
        <f>VLOOKUP(C66,'JobsEQ Combined Transition Data'!$B$1:$I$43,8,FALSE)</f>
        <v>High school diploma or equivalent</v>
      </c>
    </row>
    <row r="67" spans="2:7" ht="33" customHeight="1" x14ac:dyDescent="0.2">
      <c r="B67" s="100"/>
      <c r="C67" s="36" t="s">
        <v>191</v>
      </c>
      <c r="D67" s="37">
        <f>VLOOKUP(C67,'JobsEQ Combined Transition Data'!$B$1:$I$43,2,FALSE)</f>
        <v>364</v>
      </c>
      <c r="E67" s="38">
        <f>VLOOKUP(C67,'JobsEQ Combined Transition Data'!$B$1:$I$43,5,FALSE)</f>
        <v>22.89</v>
      </c>
      <c r="F67" s="67" t="str">
        <f>VLOOKUP(C67,'JobsEQ Combined Transition Data'!$B$1:$I$43,8,FALSE)</f>
        <v>High school diploma or equivalent</v>
      </c>
    </row>
    <row r="68" spans="2:7" x14ac:dyDescent="0.2">
      <c r="B68" s="35"/>
    </row>
    <row r="69" spans="2:7" x14ac:dyDescent="0.2">
      <c r="B69" s="35"/>
      <c r="C69" s="80" t="s">
        <v>68</v>
      </c>
      <c r="D69" s="81"/>
      <c r="E69" s="81"/>
      <c r="F69" s="81"/>
      <c r="G69" s="82"/>
    </row>
    <row r="70" spans="2:7" ht="16" x14ac:dyDescent="0.2">
      <c r="B70" s="35"/>
      <c r="C70" s="36" t="s">
        <v>2</v>
      </c>
      <c r="D70" s="83"/>
      <c r="E70" s="135" t="str">
        <f>B2</f>
        <v>Heating, Air Conditioning, and Refrigeration Mechanics and Installers</v>
      </c>
      <c r="F70" s="83"/>
      <c r="G70" s="88" t="s">
        <v>107</v>
      </c>
    </row>
    <row r="71" spans="2:7" ht="32" x14ac:dyDescent="0.2">
      <c r="C71" s="36" t="s">
        <v>106</v>
      </c>
      <c r="D71" s="83"/>
      <c r="E71" s="136"/>
      <c r="F71" s="83"/>
      <c r="G71" s="88"/>
    </row>
    <row r="72" spans="2:7" ht="32" x14ac:dyDescent="0.2">
      <c r="C72" s="36" t="s">
        <v>86</v>
      </c>
      <c r="D72" s="83"/>
      <c r="E72" s="136"/>
      <c r="F72" s="83"/>
      <c r="G72" s="88"/>
    </row>
    <row r="73" spans="2:7" ht="16" x14ac:dyDescent="0.2">
      <c r="C73" s="36" t="s">
        <v>190</v>
      </c>
      <c r="D73" s="83"/>
      <c r="E73" s="136"/>
      <c r="F73" s="83"/>
      <c r="G73" s="88"/>
    </row>
    <row r="74" spans="2:7" ht="39" customHeight="1" x14ac:dyDescent="0.2">
      <c r="C74" s="36" t="s">
        <v>191</v>
      </c>
      <c r="D74" s="45"/>
      <c r="E74" s="137"/>
      <c r="F74" s="83"/>
      <c r="G74" s="88"/>
    </row>
  </sheetData>
  <mergeCells count="17">
    <mergeCell ref="D70:D73"/>
    <mergeCell ref="E70:E74"/>
    <mergeCell ref="F70:F74"/>
    <mergeCell ref="G70:G74"/>
    <mergeCell ref="B34:B43"/>
    <mergeCell ref="C34:G43"/>
    <mergeCell ref="B44:B60"/>
    <mergeCell ref="B61:B62"/>
    <mergeCell ref="B63:B67"/>
    <mergeCell ref="C69:G69"/>
    <mergeCell ref="B24:B33"/>
    <mergeCell ref="C24:G33"/>
    <mergeCell ref="B4:B12"/>
    <mergeCell ref="C4:P12"/>
    <mergeCell ref="B13:B17"/>
    <mergeCell ref="B21:B23"/>
    <mergeCell ref="C21:K2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44833-12C3-B845-84F7-90132B4995B1}">
  <dimension ref="A1:U70"/>
  <sheetViews>
    <sheetView topLeftCell="A41" zoomScaleNormal="100" workbookViewId="0">
      <selection activeCell="D56" sqref="D56"/>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21" x14ac:dyDescent="0.2">
      <c r="B1" s="1" t="s">
        <v>108</v>
      </c>
    </row>
    <row r="2" spans="2:21" x14ac:dyDescent="0.2">
      <c r="B2" s="1" t="s">
        <v>57</v>
      </c>
    </row>
    <row r="3" spans="2:21" x14ac:dyDescent="0.2">
      <c r="B3" s="1" t="s">
        <v>59</v>
      </c>
      <c r="D3" s="2"/>
    </row>
    <row r="4" spans="2:21" ht="15" customHeight="1" x14ac:dyDescent="0.2">
      <c r="B4" s="132" t="s">
        <v>5</v>
      </c>
      <c r="C4" s="89" t="s">
        <v>244</v>
      </c>
      <c r="D4" s="90"/>
      <c r="E4" s="90"/>
      <c r="F4" s="90"/>
      <c r="G4" s="90"/>
      <c r="H4" s="90"/>
      <c r="I4" s="90"/>
      <c r="J4" s="90"/>
      <c r="K4" s="90"/>
      <c r="L4" s="90"/>
      <c r="M4" s="90"/>
      <c r="N4" s="90"/>
      <c r="O4" s="90"/>
      <c r="P4" s="91"/>
      <c r="Q4" s="3"/>
      <c r="R4" s="4"/>
      <c r="S4" s="4"/>
    </row>
    <row r="5" spans="2:21" x14ac:dyDescent="0.2">
      <c r="B5" s="133"/>
      <c r="C5" s="92"/>
      <c r="D5" s="93"/>
      <c r="E5" s="93"/>
      <c r="F5" s="93"/>
      <c r="G5" s="93"/>
      <c r="H5" s="93"/>
      <c r="I5" s="93"/>
      <c r="J5" s="93"/>
      <c r="K5" s="93"/>
      <c r="L5" s="93"/>
      <c r="M5" s="93"/>
      <c r="N5" s="93"/>
      <c r="O5" s="93"/>
      <c r="P5" s="94"/>
      <c r="Q5" s="3"/>
      <c r="R5" s="4"/>
      <c r="S5" s="4"/>
    </row>
    <row r="6" spans="2:21" x14ac:dyDescent="0.2">
      <c r="B6" s="133"/>
      <c r="C6" s="92"/>
      <c r="D6" s="93"/>
      <c r="E6" s="93"/>
      <c r="F6" s="93"/>
      <c r="G6" s="93"/>
      <c r="H6" s="93"/>
      <c r="I6" s="93"/>
      <c r="J6" s="93"/>
      <c r="K6" s="93"/>
      <c r="L6" s="93"/>
      <c r="M6" s="93"/>
      <c r="N6" s="93"/>
      <c r="O6" s="93"/>
      <c r="P6" s="94"/>
      <c r="Q6" s="3"/>
      <c r="R6" s="4"/>
      <c r="S6" s="4"/>
    </row>
    <row r="7" spans="2:21" x14ac:dyDescent="0.2">
      <c r="B7" s="133"/>
      <c r="C7" s="92"/>
      <c r="D7" s="93"/>
      <c r="E7" s="93"/>
      <c r="F7" s="93"/>
      <c r="G7" s="93"/>
      <c r="H7" s="93"/>
      <c r="I7" s="93"/>
      <c r="J7" s="93"/>
      <c r="K7" s="93"/>
      <c r="L7" s="93"/>
      <c r="M7" s="93"/>
      <c r="N7" s="93"/>
      <c r="O7" s="93"/>
      <c r="P7" s="94"/>
      <c r="Q7" s="3"/>
      <c r="R7" s="4"/>
      <c r="S7" s="4"/>
    </row>
    <row r="8" spans="2:21" x14ac:dyDescent="0.2">
      <c r="B8" s="133"/>
      <c r="C8" s="92"/>
      <c r="D8" s="93"/>
      <c r="E8" s="93"/>
      <c r="F8" s="93"/>
      <c r="G8" s="93"/>
      <c r="H8" s="93"/>
      <c r="I8" s="93"/>
      <c r="J8" s="93"/>
      <c r="K8" s="93"/>
      <c r="L8" s="93"/>
      <c r="M8" s="93"/>
      <c r="N8" s="93"/>
      <c r="O8" s="93"/>
      <c r="P8" s="94"/>
      <c r="Q8" s="3"/>
      <c r="R8" s="4"/>
      <c r="S8" s="4"/>
    </row>
    <row r="9" spans="2:21" x14ac:dyDescent="0.2">
      <c r="B9" s="134"/>
      <c r="C9" s="95"/>
      <c r="D9" s="96"/>
      <c r="E9" s="96"/>
      <c r="F9" s="96"/>
      <c r="G9" s="96"/>
      <c r="H9" s="96"/>
      <c r="I9" s="96"/>
      <c r="J9" s="96"/>
      <c r="K9" s="96"/>
      <c r="L9" s="96"/>
      <c r="M9" s="96"/>
      <c r="N9" s="96"/>
      <c r="O9" s="96"/>
      <c r="P9" s="97"/>
      <c r="Q9" s="3"/>
      <c r="R9" s="4"/>
      <c r="S9" s="4"/>
    </row>
    <row r="10" spans="2:21" x14ac:dyDescent="0.2">
      <c r="B10" s="129" t="s">
        <v>76</v>
      </c>
      <c r="C10" s="5"/>
      <c r="D10" s="6" t="s">
        <v>6</v>
      </c>
      <c r="E10" s="6" t="s">
        <v>7</v>
      </c>
      <c r="F10" s="6" t="s">
        <v>8</v>
      </c>
      <c r="G10" s="6" t="s">
        <v>9</v>
      </c>
    </row>
    <row r="11" spans="2:21" ht="33" customHeight="1" x14ac:dyDescent="0.2">
      <c r="B11" s="130"/>
      <c r="C11" s="7" t="s">
        <v>60</v>
      </c>
      <c r="D11" s="8">
        <v>34000</v>
      </c>
      <c r="E11" s="8">
        <v>53600</v>
      </c>
      <c r="F11" s="8">
        <v>70000</v>
      </c>
      <c r="G11" s="8">
        <v>88000</v>
      </c>
      <c r="J11" s="50"/>
      <c r="K11" s="50"/>
      <c r="L11" s="50"/>
      <c r="M11" s="50"/>
      <c r="N11" s="51"/>
      <c r="O11" s="51"/>
      <c r="P11" s="50"/>
    </row>
    <row r="12" spans="2:21" ht="33" customHeight="1" x14ac:dyDescent="0.2">
      <c r="B12" s="130"/>
      <c r="C12" s="7" t="s">
        <v>61</v>
      </c>
      <c r="D12" s="9">
        <v>16.329999999999998</v>
      </c>
      <c r="E12" s="9">
        <v>25.76</v>
      </c>
      <c r="F12" s="9">
        <v>33.67</v>
      </c>
      <c r="G12" s="9">
        <v>42.34</v>
      </c>
      <c r="J12" s="54"/>
      <c r="K12" s="52"/>
      <c r="L12" s="52"/>
      <c r="M12" s="52"/>
      <c r="N12" s="52"/>
      <c r="O12" s="52"/>
      <c r="P12" s="52"/>
      <c r="R12" s="52"/>
      <c r="S12" s="52"/>
      <c r="T12" s="52"/>
      <c r="U12" s="52"/>
    </row>
    <row r="13" spans="2:21" ht="33" customHeight="1" x14ac:dyDescent="0.2">
      <c r="B13" s="130"/>
      <c r="C13" s="29" t="str">
        <f>B2&amp; " (Annual)"</f>
        <v>Drafters, All Other (Annual)</v>
      </c>
      <c r="D13" s="27">
        <v>43800</v>
      </c>
      <c r="E13" s="27">
        <v>57900</v>
      </c>
      <c r="F13" s="27">
        <v>65400</v>
      </c>
      <c r="G13" s="27">
        <v>76200</v>
      </c>
      <c r="J13" s="54"/>
      <c r="K13" s="52"/>
      <c r="L13" s="52"/>
      <c r="M13" s="52"/>
      <c r="N13" s="52"/>
      <c r="O13" s="52"/>
      <c r="P13" s="52"/>
      <c r="R13" s="52"/>
      <c r="S13" s="52"/>
      <c r="T13" s="52"/>
      <c r="U13" s="52"/>
    </row>
    <row r="14" spans="2:21" ht="33" customHeight="1" x14ac:dyDescent="0.2">
      <c r="B14" s="131"/>
      <c r="C14" s="29" t="str">
        <f>B2&amp; " (Hourly)"</f>
        <v>Drafters, All Other (Hourly)</v>
      </c>
      <c r="D14" s="28">
        <v>21.05</v>
      </c>
      <c r="E14" s="28">
        <v>27.82</v>
      </c>
      <c r="F14" s="28">
        <v>31.44</v>
      </c>
      <c r="G14" s="28">
        <v>36.630000000000003</v>
      </c>
      <c r="J14" s="54"/>
      <c r="K14" s="52"/>
      <c r="L14" s="52"/>
      <c r="M14" s="52"/>
      <c r="N14" s="52"/>
      <c r="O14" s="52"/>
      <c r="P14" s="52"/>
      <c r="R14" s="52"/>
      <c r="S14" s="52"/>
      <c r="T14" s="52"/>
      <c r="U14" s="52"/>
    </row>
    <row r="15" spans="2:21" ht="29" x14ac:dyDescent="0.2">
      <c r="B15" s="10" t="s">
        <v>72</v>
      </c>
      <c r="C15" s="30" t="s">
        <v>109</v>
      </c>
      <c r="D15" s="12"/>
      <c r="E15" s="12"/>
      <c r="F15" s="12"/>
      <c r="G15" s="12"/>
      <c r="H15" s="12"/>
      <c r="I15" s="12"/>
      <c r="J15" s="12"/>
      <c r="L15" s="49"/>
      <c r="M15" s="49"/>
      <c r="N15" s="49"/>
      <c r="O15" s="49"/>
    </row>
    <row r="16" spans="2:21" ht="28" x14ac:dyDescent="0.2">
      <c r="B16" s="13" t="s">
        <v>73</v>
      </c>
      <c r="C16" s="30" t="s">
        <v>11</v>
      </c>
    </row>
    <row r="17" spans="1:19" ht="28" x14ac:dyDescent="0.2">
      <c r="B17" s="13" t="s">
        <v>74</v>
      </c>
      <c r="C17" s="11" t="s">
        <v>11</v>
      </c>
    </row>
    <row r="18" spans="1:19" ht="15" customHeight="1" x14ac:dyDescent="0.2">
      <c r="B18" s="103" t="s">
        <v>30</v>
      </c>
      <c r="C18" s="106" t="s">
        <v>245</v>
      </c>
      <c r="D18" s="107"/>
      <c r="E18" s="107"/>
      <c r="F18" s="107"/>
      <c r="G18" s="107"/>
      <c r="H18" s="107"/>
      <c r="I18" s="107"/>
      <c r="J18" s="107"/>
      <c r="K18" s="108"/>
      <c r="L18" s="4"/>
      <c r="M18" s="4"/>
      <c r="N18" s="4"/>
      <c r="O18" s="4"/>
      <c r="P18" s="4"/>
      <c r="Q18" s="4"/>
      <c r="R18" s="4"/>
      <c r="S18" s="4"/>
    </row>
    <row r="19" spans="1:19" ht="54" customHeight="1" x14ac:dyDescent="0.2">
      <c r="B19" s="104"/>
      <c r="C19" s="109"/>
      <c r="D19" s="110"/>
      <c r="E19" s="110"/>
      <c r="F19" s="110"/>
      <c r="G19" s="110"/>
      <c r="H19" s="110"/>
      <c r="I19" s="110"/>
      <c r="J19" s="110"/>
      <c r="K19" s="111"/>
      <c r="L19" s="4"/>
      <c r="M19" s="4"/>
      <c r="N19" s="4"/>
      <c r="O19" s="4"/>
      <c r="P19" s="4"/>
      <c r="Q19" s="4"/>
      <c r="R19" s="4"/>
      <c r="S19" s="4"/>
    </row>
    <row r="20" spans="1:19" x14ac:dyDescent="0.2">
      <c r="B20" s="105"/>
      <c r="C20" s="112"/>
      <c r="D20" s="113"/>
      <c r="E20" s="113"/>
      <c r="F20" s="113"/>
      <c r="G20" s="113"/>
      <c r="H20" s="113"/>
      <c r="I20" s="113"/>
      <c r="J20" s="113"/>
      <c r="K20" s="114"/>
      <c r="L20" s="14"/>
      <c r="M20" s="14"/>
      <c r="N20" s="14"/>
      <c r="O20" s="14"/>
      <c r="P20" s="14"/>
      <c r="Q20" s="4"/>
      <c r="R20" s="4"/>
      <c r="S20" s="4"/>
    </row>
    <row r="21" spans="1:19" x14ac:dyDescent="0.2">
      <c r="B21" s="115" t="s">
        <v>12</v>
      </c>
      <c r="C21" s="118" t="str">
        <f>"The most frequently required technical skills for " &amp; B2 &amp; " include the following:"</f>
        <v>The most frequently required technical skills for Drafters, All Other include the following:</v>
      </c>
      <c r="D21" s="119"/>
      <c r="E21" s="119"/>
      <c r="F21" s="119"/>
      <c r="G21" s="119"/>
      <c r="H21" s="15"/>
      <c r="I21" s="15"/>
      <c r="J21" s="15"/>
      <c r="K21" s="16"/>
    </row>
    <row r="22" spans="1:19" x14ac:dyDescent="0.2">
      <c r="B22" s="116"/>
      <c r="C22" s="120"/>
      <c r="D22" s="121"/>
      <c r="E22" s="121"/>
      <c r="F22" s="121"/>
      <c r="G22" s="121"/>
      <c r="H22" t="s">
        <v>155</v>
      </c>
      <c r="K22" s="17"/>
    </row>
    <row r="23" spans="1:19" x14ac:dyDescent="0.2">
      <c r="B23" s="116"/>
      <c r="C23" s="120"/>
      <c r="D23" s="121"/>
      <c r="E23" s="121"/>
      <c r="F23" s="121"/>
      <c r="G23" s="121"/>
      <c r="H23" t="s">
        <v>156</v>
      </c>
      <c r="K23" s="17"/>
    </row>
    <row r="24" spans="1:19" x14ac:dyDescent="0.2">
      <c r="B24" s="116"/>
      <c r="C24" s="120"/>
      <c r="D24" s="121"/>
      <c r="E24" s="121"/>
      <c r="F24" s="121"/>
      <c r="G24" s="121"/>
      <c r="H24" t="s">
        <v>157</v>
      </c>
      <c r="K24" s="17"/>
    </row>
    <row r="25" spans="1:19" x14ac:dyDescent="0.2">
      <c r="B25" s="116"/>
      <c r="C25" s="120"/>
      <c r="D25" s="121"/>
      <c r="E25" s="121"/>
      <c r="F25" s="121"/>
      <c r="G25" s="121"/>
      <c r="H25" t="s">
        <v>158</v>
      </c>
      <c r="K25" s="17"/>
    </row>
    <row r="26" spans="1:19" x14ac:dyDescent="0.2">
      <c r="B26" s="116"/>
      <c r="C26" s="120"/>
      <c r="D26" s="121"/>
      <c r="E26" s="121"/>
      <c r="F26" s="121"/>
      <c r="G26" s="121"/>
      <c r="H26" t="s">
        <v>159</v>
      </c>
      <c r="K26" s="17"/>
    </row>
    <row r="27" spans="1:19" x14ac:dyDescent="0.2">
      <c r="B27" s="116"/>
      <c r="C27" s="120"/>
      <c r="D27" s="121"/>
      <c r="E27" s="121"/>
      <c r="F27" s="121"/>
      <c r="G27" s="121"/>
      <c r="H27" t="s">
        <v>160</v>
      </c>
      <c r="K27" s="17"/>
    </row>
    <row r="28" spans="1:19" x14ac:dyDescent="0.2">
      <c r="B28" s="117"/>
      <c r="C28" s="122"/>
      <c r="D28" s="123"/>
      <c r="E28" s="123"/>
      <c r="F28" s="123"/>
      <c r="G28" s="123"/>
      <c r="H28" s="18"/>
      <c r="I28" s="18"/>
      <c r="J28" s="18"/>
      <c r="K28" s="19"/>
    </row>
    <row r="29" spans="1:19" ht="15.75" customHeight="1" x14ac:dyDescent="0.2">
      <c r="A29" s="20" t="s">
        <v>13</v>
      </c>
      <c r="B29" s="115" t="s">
        <v>14</v>
      </c>
      <c r="C29" s="118" t="str">
        <f>"There were 12 active job postings in New England for " &amp; B2 &amp; " between March 2022 and March 2023.
The current in-demand certifications for Drafters (code 17-3010) include:"</f>
        <v>There were 12 active job postings in New England for Drafters, All Other between March 2022 and March 2023.
The current in-demand certifications for Drafters (code 17-3010) include:</v>
      </c>
      <c r="D29" s="119"/>
      <c r="E29" s="119"/>
      <c r="F29" s="119"/>
      <c r="G29" s="119"/>
      <c r="H29" s="15" t="s">
        <v>247</v>
      </c>
      <c r="I29" s="40"/>
      <c r="J29" s="40"/>
      <c r="K29" s="41"/>
      <c r="L29" s="23"/>
      <c r="M29" s="21"/>
      <c r="N29" s="21"/>
      <c r="O29" s="21"/>
      <c r="P29" s="21"/>
    </row>
    <row r="30" spans="1:19" x14ac:dyDescent="0.2">
      <c r="A30" s="20"/>
      <c r="B30" s="124"/>
      <c r="C30" s="120"/>
      <c r="D30" s="121"/>
      <c r="E30" s="121"/>
      <c r="F30" s="121"/>
      <c r="G30" s="121"/>
      <c r="H30" t="s">
        <v>248</v>
      </c>
      <c r="I30" s="21"/>
      <c r="J30" s="21"/>
      <c r="K30" s="22"/>
      <c r="L30" s="23"/>
      <c r="M30" s="21"/>
      <c r="N30" s="21"/>
      <c r="O30" s="21"/>
      <c r="P30" s="21"/>
    </row>
    <row r="31" spans="1:19" x14ac:dyDescent="0.2">
      <c r="A31" s="20"/>
      <c r="B31" s="124"/>
      <c r="C31" s="120"/>
      <c r="D31" s="121"/>
      <c r="E31" s="121"/>
      <c r="F31" s="121"/>
      <c r="G31" s="121"/>
      <c r="H31" t="s">
        <v>34</v>
      </c>
      <c r="I31" s="21"/>
      <c r="J31" s="21"/>
      <c r="K31" s="22"/>
      <c r="L31" s="23"/>
      <c r="M31" s="21"/>
      <c r="N31" s="21"/>
      <c r="O31" s="21"/>
      <c r="P31" s="21"/>
    </row>
    <row r="32" spans="1:19" x14ac:dyDescent="0.2">
      <c r="A32" s="20"/>
      <c r="B32" s="124"/>
      <c r="C32" s="120"/>
      <c r="D32" s="121"/>
      <c r="E32" s="121"/>
      <c r="F32" s="121"/>
      <c r="G32" s="121"/>
      <c r="H32" t="s">
        <v>172</v>
      </c>
      <c r="I32" s="21"/>
      <c r="J32" s="21"/>
      <c r="K32" s="22"/>
      <c r="L32" s="23"/>
      <c r="M32" s="21"/>
      <c r="N32" s="21"/>
      <c r="O32" s="21"/>
      <c r="P32" s="21"/>
    </row>
    <row r="33" spans="1:16" x14ac:dyDescent="0.2">
      <c r="A33" s="20"/>
      <c r="B33" s="124"/>
      <c r="C33" s="120"/>
      <c r="D33" s="121"/>
      <c r="E33" s="121"/>
      <c r="F33" s="121"/>
      <c r="G33" s="121"/>
      <c r="H33" t="s">
        <v>20</v>
      </c>
      <c r="I33" s="21"/>
      <c r="J33" s="21"/>
      <c r="K33" s="22"/>
      <c r="L33" s="23"/>
      <c r="M33" s="21"/>
      <c r="N33" s="21"/>
      <c r="O33" s="21"/>
      <c r="P33" s="21"/>
    </row>
    <row r="34" spans="1:16" x14ac:dyDescent="0.2">
      <c r="A34" s="20"/>
      <c r="B34" s="124"/>
      <c r="C34" s="120"/>
      <c r="D34" s="121"/>
      <c r="E34" s="121"/>
      <c r="F34" s="121"/>
      <c r="G34" s="121"/>
      <c r="H34" t="s">
        <v>249</v>
      </c>
      <c r="I34" s="21"/>
      <c r="J34" s="21"/>
      <c r="K34" s="22"/>
      <c r="L34" s="23"/>
      <c r="M34" s="21"/>
      <c r="N34" s="21"/>
      <c r="O34" s="21"/>
      <c r="P34" s="21"/>
    </row>
    <row r="35" spans="1:16" x14ac:dyDescent="0.2">
      <c r="A35" s="20"/>
      <c r="B35" s="124"/>
      <c r="C35" s="120"/>
      <c r="D35" s="121"/>
      <c r="E35" s="121"/>
      <c r="F35" s="121"/>
      <c r="G35" s="121"/>
      <c r="H35" t="s">
        <v>250</v>
      </c>
      <c r="I35" s="21"/>
      <c r="J35" s="21"/>
      <c r="K35" s="22"/>
      <c r="L35" s="23"/>
      <c r="M35" s="21"/>
      <c r="N35" s="21"/>
      <c r="O35" s="21"/>
      <c r="P35" s="21"/>
    </row>
    <row r="36" spans="1:16" x14ac:dyDescent="0.2">
      <c r="A36" s="20"/>
      <c r="B36" s="124"/>
      <c r="C36" s="120"/>
      <c r="D36" s="121"/>
      <c r="E36" s="121"/>
      <c r="F36" s="121"/>
      <c r="G36" s="121"/>
      <c r="H36" t="s">
        <v>251</v>
      </c>
      <c r="I36" s="21"/>
      <c r="J36" s="21"/>
      <c r="K36" s="22"/>
      <c r="L36" s="23"/>
      <c r="M36" s="21"/>
      <c r="N36" s="21"/>
      <c r="O36" s="21"/>
      <c r="P36" s="21"/>
    </row>
    <row r="37" spans="1:16" x14ac:dyDescent="0.2">
      <c r="A37" s="20"/>
      <c r="B37" s="124"/>
      <c r="C37" s="120"/>
      <c r="D37" s="121"/>
      <c r="E37" s="121"/>
      <c r="F37" s="121"/>
      <c r="G37" s="121"/>
      <c r="H37" t="s">
        <v>252</v>
      </c>
      <c r="I37" s="21"/>
      <c r="J37" s="21"/>
      <c r="K37" s="22"/>
      <c r="L37" s="23"/>
      <c r="M37" s="21"/>
      <c r="N37" s="21"/>
      <c r="O37" s="21"/>
      <c r="P37" s="21"/>
    </row>
    <row r="38" spans="1:16" x14ac:dyDescent="0.2">
      <c r="A38" s="20"/>
      <c r="B38" s="125"/>
      <c r="C38" s="122"/>
      <c r="D38" s="123"/>
      <c r="E38" s="123"/>
      <c r="F38" s="123"/>
      <c r="G38" s="123"/>
      <c r="H38" s="18" t="s">
        <v>253</v>
      </c>
      <c r="I38" s="24"/>
      <c r="J38" s="24"/>
      <c r="K38" s="25"/>
      <c r="L38" s="23"/>
      <c r="M38" s="21"/>
      <c r="N38" s="21"/>
      <c r="O38" s="21"/>
      <c r="P38" s="21"/>
    </row>
    <row r="39" spans="1:16" ht="27" customHeight="1" x14ac:dyDescent="0.2">
      <c r="B39" s="126" t="s">
        <v>63</v>
      </c>
      <c r="C39" s="31"/>
      <c r="D39" s="31"/>
      <c r="E39" s="31"/>
      <c r="F39" s="31"/>
      <c r="G39" s="31"/>
      <c r="H39" s="31"/>
      <c r="I39" s="31"/>
      <c r="J39" s="31"/>
      <c r="K39" s="31"/>
    </row>
    <row r="40" spans="1:16" x14ac:dyDescent="0.2">
      <c r="B40" s="127"/>
      <c r="C40" s="31"/>
      <c r="D40" s="31"/>
      <c r="E40" s="31"/>
      <c r="F40" s="31"/>
      <c r="G40" s="31"/>
      <c r="H40" s="31"/>
      <c r="I40" s="31"/>
      <c r="J40" s="31"/>
      <c r="K40" s="31"/>
    </row>
    <row r="41" spans="1:16" x14ac:dyDescent="0.2">
      <c r="B41" s="127"/>
      <c r="C41" s="31"/>
      <c r="D41" s="31"/>
      <c r="E41" s="31"/>
      <c r="F41" s="31"/>
      <c r="G41" s="31"/>
      <c r="I41" s="31"/>
      <c r="J41" s="31"/>
      <c r="K41" s="31"/>
    </row>
    <row r="42" spans="1:16" x14ac:dyDescent="0.2">
      <c r="B42" s="127"/>
      <c r="C42" s="31"/>
      <c r="D42" s="31"/>
      <c r="E42" s="31"/>
      <c r="F42" s="31"/>
      <c r="G42" s="31"/>
      <c r="H42" s="31"/>
      <c r="I42" s="31"/>
      <c r="J42" s="31"/>
      <c r="K42" s="31"/>
    </row>
    <row r="43" spans="1:16" x14ac:dyDescent="0.2">
      <c r="B43" s="127"/>
      <c r="C43" s="31"/>
      <c r="D43" s="31"/>
      <c r="E43" s="31"/>
      <c r="F43" s="31"/>
      <c r="G43" s="31"/>
      <c r="H43" s="31"/>
      <c r="I43" s="31"/>
      <c r="J43" s="31"/>
      <c r="K43" s="31"/>
    </row>
    <row r="44" spans="1:16" x14ac:dyDescent="0.2">
      <c r="B44" s="127"/>
      <c r="C44" s="31"/>
      <c r="D44" s="31"/>
      <c r="E44" s="31"/>
      <c r="F44" s="31"/>
      <c r="G44" s="31"/>
      <c r="H44" s="31"/>
      <c r="I44" s="31"/>
      <c r="J44" s="31"/>
      <c r="K44" s="31"/>
    </row>
    <row r="45" spans="1:16" x14ac:dyDescent="0.2">
      <c r="B45" s="127"/>
      <c r="C45" s="31"/>
      <c r="D45" s="31"/>
      <c r="E45" s="31"/>
      <c r="F45" s="31"/>
      <c r="G45" s="31"/>
      <c r="H45" s="31"/>
      <c r="I45" s="31"/>
      <c r="J45" s="31"/>
      <c r="K45" s="31"/>
    </row>
    <row r="46" spans="1:16" x14ac:dyDescent="0.2">
      <c r="B46" s="127"/>
      <c r="C46" s="31"/>
      <c r="D46" s="31"/>
      <c r="E46" s="31"/>
      <c r="F46" s="31"/>
      <c r="G46" s="31"/>
      <c r="H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7"/>
      <c r="C53" s="31"/>
      <c r="D53" s="31"/>
      <c r="E53" s="31"/>
      <c r="F53" s="31"/>
      <c r="G53" s="31"/>
      <c r="H53" s="31"/>
      <c r="I53" s="31"/>
      <c r="J53" s="31"/>
      <c r="K53" s="31"/>
    </row>
    <row r="54" spans="2:11" x14ac:dyDescent="0.2">
      <c r="B54" s="127"/>
      <c r="C54" s="31"/>
      <c r="D54" s="31"/>
      <c r="E54" s="31"/>
      <c r="F54" s="31"/>
      <c r="G54" s="31"/>
      <c r="H54" s="31"/>
      <c r="I54" s="31"/>
      <c r="J54" s="31"/>
      <c r="K54" s="31"/>
    </row>
    <row r="55" spans="2:11" x14ac:dyDescent="0.2">
      <c r="B55" s="128"/>
      <c r="C55" s="31"/>
      <c r="D55" s="31"/>
      <c r="E55" s="31"/>
      <c r="F55" s="31"/>
      <c r="G55" s="31"/>
      <c r="H55" s="31"/>
      <c r="I55" s="31"/>
      <c r="J55" s="31"/>
      <c r="K55" s="31"/>
    </row>
    <row r="56" spans="2:11" ht="32" x14ac:dyDescent="0.2">
      <c r="B56" s="101" t="s">
        <v>64</v>
      </c>
      <c r="C56" s="42" t="s">
        <v>0</v>
      </c>
      <c r="D56" s="43" t="s">
        <v>257</v>
      </c>
      <c r="E56" s="43" t="s">
        <v>67</v>
      </c>
      <c r="F56" s="43" t="s">
        <v>66</v>
      </c>
      <c r="G56" s="32"/>
      <c r="H56" s="32"/>
      <c r="I56" s="32"/>
    </row>
    <row r="57" spans="2:11" ht="16" x14ac:dyDescent="0.2">
      <c r="B57" s="102"/>
      <c r="C57" s="47" t="str">
        <f>B2</f>
        <v>Drafters, All Other</v>
      </c>
      <c r="D57" s="64">
        <f>VLOOKUP(C57,'JobsEQ Combined Transition Data'!$B$1:$I$43,2,FALSE)</f>
        <v>724</v>
      </c>
      <c r="E57" s="65">
        <f>VLOOKUP(C57,'JobsEQ Combined Transition Data'!$B$1:$I$43,5,FALSE)</f>
        <v>27.82</v>
      </c>
      <c r="F57" s="66" t="str">
        <f>VLOOKUP(C57,'JobsEQ Combined Transition Data'!$B$1:$I$43,8,FALSE)</f>
        <v>Associate's degree</v>
      </c>
      <c r="G57" s="33"/>
      <c r="H57" s="34"/>
      <c r="I57" s="34"/>
    </row>
    <row r="58" spans="2:11" ht="15" customHeight="1" x14ac:dyDescent="0.2">
      <c r="B58" s="98" t="s">
        <v>65</v>
      </c>
      <c r="C58" s="46" t="s">
        <v>113</v>
      </c>
      <c r="D58" s="37">
        <f>VLOOKUP(C58,'JobsEQ Combined Transition Data'!$B$1:$I$43,2,FALSE)</f>
        <v>5024</v>
      </c>
      <c r="E58" s="38">
        <f>VLOOKUP(C58,'JobsEQ Combined Transition Data'!$B$1:$I$43,5,FALSE)</f>
        <v>31.09</v>
      </c>
      <c r="F58" s="67" t="str">
        <f>VLOOKUP(C58,'JobsEQ Combined Transition Data'!$B$1:$I$43,8,FALSE)</f>
        <v>Associate's degree</v>
      </c>
    </row>
    <row r="59" spans="2:11" ht="32" x14ac:dyDescent="0.2">
      <c r="B59" s="99"/>
      <c r="C59" s="36" t="s">
        <v>114</v>
      </c>
      <c r="D59" s="37">
        <f>VLOOKUP(C59,'JobsEQ Combined Transition Data'!$B$1:$I$43,2,FALSE)</f>
        <v>1025</v>
      </c>
      <c r="E59" s="38">
        <f>VLOOKUP(C59,'JobsEQ Combined Transition Data'!$B$1:$I$43,5,FALSE)</f>
        <v>35.58</v>
      </c>
      <c r="F59" s="67" t="str">
        <f>VLOOKUP(C59,'JobsEQ Combined Transition Data'!$B$1:$I$43,8,FALSE)</f>
        <v>Associate's degree</v>
      </c>
    </row>
    <row r="60" spans="2:11" ht="16" x14ac:dyDescent="0.2">
      <c r="B60" s="99"/>
      <c r="C60" s="36" t="s">
        <v>115</v>
      </c>
      <c r="D60" s="37">
        <f>VLOOKUP(C60,'JobsEQ Combined Transition Data'!$B$1:$I$43,2,FALSE)</f>
        <v>2632</v>
      </c>
      <c r="E60" s="38">
        <f>VLOOKUP(C60,'JobsEQ Combined Transition Data'!$B$1:$I$43,5,FALSE)</f>
        <v>31.48</v>
      </c>
      <c r="F60" s="67" t="str">
        <f>VLOOKUP(C60,'JobsEQ Combined Transition Data'!$B$1:$I$43,8,FALSE)</f>
        <v>Associate's degree</v>
      </c>
    </row>
    <row r="61" spans="2:11" ht="32" x14ac:dyDescent="0.2">
      <c r="B61" s="99"/>
      <c r="C61" s="36" t="s">
        <v>184</v>
      </c>
      <c r="D61" s="37">
        <f>VLOOKUP(C61,'JobsEQ Combined Transition Data'!$B$1:$I$43,2,FALSE)</f>
        <v>1544</v>
      </c>
      <c r="E61" s="38">
        <f>VLOOKUP(C61,'JobsEQ Combined Transition Data'!$B$1:$I$43,5,FALSE)</f>
        <v>29.6</v>
      </c>
      <c r="F61" s="67" t="str">
        <f>VLOOKUP(C61,'JobsEQ Combined Transition Data'!$B$1:$I$43,8,FALSE)</f>
        <v>Associate's degree</v>
      </c>
    </row>
    <row r="62" spans="2:11" ht="32" x14ac:dyDescent="0.2">
      <c r="B62" s="100"/>
      <c r="C62" s="36" t="s">
        <v>116</v>
      </c>
      <c r="D62" s="37">
        <f>VLOOKUP(C62,'JobsEQ Combined Transition Data'!$B$1:$I$43,2,FALSE)</f>
        <v>2362</v>
      </c>
      <c r="E62" s="38">
        <f>VLOOKUP(C62,'JobsEQ Combined Transition Data'!$B$1:$I$43,5,FALSE)</f>
        <v>28.27</v>
      </c>
      <c r="F62" s="67" t="str">
        <f>VLOOKUP(C62,'JobsEQ Combined Transition Data'!$B$1:$I$43,8,FALSE)</f>
        <v>High school diploma or equivalent</v>
      </c>
    </row>
    <row r="63" spans="2:11" x14ac:dyDescent="0.2">
      <c r="B63" s="35"/>
    </row>
    <row r="64" spans="2:11" x14ac:dyDescent="0.2">
      <c r="B64" s="35"/>
      <c r="C64" s="80" t="s">
        <v>68</v>
      </c>
      <c r="D64" s="81"/>
      <c r="E64" s="81"/>
      <c r="F64" s="81"/>
      <c r="G64" s="82"/>
    </row>
    <row r="65" spans="2:7" ht="32" x14ac:dyDescent="0.2">
      <c r="B65" s="35"/>
      <c r="C65" s="46" t="s">
        <v>113</v>
      </c>
      <c r="D65" s="83"/>
      <c r="E65" s="135" t="str">
        <f>B2</f>
        <v>Drafters, All Other</v>
      </c>
      <c r="F65" s="83"/>
      <c r="G65" s="86" t="s">
        <v>246</v>
      </c>
    </row>
    <row r="66" spans="2:7" ht="32" x14ac:dyDescent="0.2">
      <c r="C66" s="36" t="s">
        <v>114</v>
      </c>
      <c r="D66" s="83"/>
      <c r="E66" s="136"/>
      <c r="F66" s="83"/>
      <c r="G66" s="88"/>
    </row>
    <row r="67" spans="2:7" ht="16" x14ac:dyDescent="0.2">
      <c r="C67" s="36" t="s">
        <v>115</v>
      </c>
      <c r="D67" s="83"/>
      <c r="E67" s="136"/>
      <c r="F67" s="83"/>
      <c r="G67" s="88"/>
    </row>
    <row r="68" spans="2:7" ht="32" x14ac:dyDescent="0.2">
      <c r="C68" s="36" t="s">
        <v>184</v>
      </c>
      <c r="D68" s="83"/>
      <c r="E68" s="136"/>
      <c r="F68" s="83"/>
      <c r="G68" s="88"/>
    </row>
    <row r="69" spans="2:7" ht="32" x14ac:dyDescent="0.2">
      <c r="C69" s="36" t="s">
        <v>116</v>
      </c>
      <c r="D69" s="45"/>
      <c r="E69" s="137"/>
      <c r="F69" s="83"/>
      <c r="G69" s="88"/>
    </row>
    <row r="70" spans="2:7" ht="16" x14ac:dyDescent="0.2">
      <c r="C70" s="44"/>
    </row>
  </sheetData>
  <mergeCells count="17">
    <mergeCell ref="D65:D68"/>
    <mergeCell ref="E65:E69"/>
    <mergeCell ref="F65:F69"/>
    <mergeCell ref="G65:G69"/>
    <mergeCell ref="B29:B38"/>
    <mergeCell ref="C29:G38"/>
    <mergeCell ref="B39:B55"/>
    <mergeCell ref="B56:B57"/>
    <mergeCell ref="B58:B62"/>
    <mergeCell ref="C64:G64"/>
    <mergeCell ref="B21:B28"/>
    <mergeCell ref="C21:G28"/>
    <mergeCell ref="B4:B9"/>
    <mergeCell ref="C4:P9"/>
    <mergeCell ref="B10:B14"/>
    <mergeCell ref="B18:B20"/>
    <mergeCell ref="C18:K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14CBB-70A2-4AF0-9B98-C1CC6C352B37}">
  <dimension ref="A1:S69"/>
  <sheetViews>
    <sheetView topLeftCell="A35" zoomScaleNormal="100" workbookViewId="0">
      <selection activeCell="D55" sqref="D55"/>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19" x14ac:dyDescent="0.2">
      <c r="B1" s="1" t="s">
        <v>43</v>
      </c>
    </row>
    <row r="2" spans="2:19" x14ac:dyDescent="0.2">
      <c r="B2" s="1" t="s">
        <v>4</v>
      </c>
    </row>
    <row r="3" spans="2:19" x14ac:dyDescent="0.2">
      <c r="B3" s="1" t="s">
        <v>59</v>
      </c>
      <c r="D3" s="2"/>
    </row>
    <row r="4" spans="2:19" ht="15" customHeight="1" x14ac:dyDescent="0.2">
      <c r="B4" s="132" t="s">
        <v>5</v>
      </c>
      <c r="C4" s="89" t="s">
        <v>47</v>
      </c>
      <c r="D4" s="90"/>
      <c r="E4" s="90"/>
      <c r="F4" s="90"/>
      <c r="G4" s="90"/>
      <c r="H4" s="90"/>
      <c r="I4" s="90"/>
      <c r="J4" s="90"/>
      <c r="K4" s="90"/>
      <c r="L4" s="90"/>
      <c r="M4" s="90"/>
      <c r="N4" s="90"/>
      <c r="O4" s="90"/>
      <c r="P4" s="91"/>
      <c r="Q4" s="3"/>
      <c r="R4" s="4"/>
      <c r="S4" s="4"/>
    </row>
    <row r="5" spans="2:19" x14ac:dyDescent="0.2">
      <c r="B5" s="133"/>
      <c r="C5" s="92"/>
      <c r="D5" s="93"/>
      <c r="E5" s="93"/>
      <c r="F5" s="93"/>
      <c r="G5" s="93"/>
      <c r="H5" s="93"/>
      <c r="I5" s="93"/>
      <c r="J5" s="93"/>
      <c r="K5" s="93"/>
      <c r="L5" s="93"/>
      <c r="M5" s="93"/>
      <c r="N5" s="93"/>
      <c r="O5" s="93"/>
      <c r="P5" s="94"/>
      <c r="Q5" s="3"/>
      <c r="R5" s="4"/>
      <c r="S5" s="4"/>
    </row>
    <row r="6" spans="2:19" x14ac:dyDescent="0.2">
      <c r="B6" s="133"/>
      <c r="C6" s="92"/>
      <c r="D6" s="93"/>
      <c r="E6" s="93"/>
      <c r="F6" s="93"/>
      <c r="G6" s="93"/>
      <c r="H6" s="93"/>
      <c r="I6" s="93"/>
      <c r="J6" s="93"/>
      <c r="K6" s="93"/>
      <c r="L6" s="93"/>
      <c r="M6" s="93"/>
      <c r="N6" s="93"/>
      <c r="O6" s="93"/>
      <c r="P6" s="94"/>
      <c r="Q6" s="3"/>
      <c r="R6" s="4"/>
      <c r="S6" s="4"/>
    </row>
    <row r="7" spans="2:19" ht="15" customHeight="1" x14ac:dyDescent="0.2">
      <c r="B7" s="133"/>
      <c r="C7" s="92"/>
      <c r="D7" s="93"/>
      <c r="E7" s="93"/>
      <c r="F7" s="93"/>
      <c r="G7" s="93"/>
      <c r="H7" s="93"/>
      <c r="I7" s="93"/>
      <c r="J7" s="93"/>
      <c r="K7" s="93"/>
      <c r="L7" s="93"/>
      <c r="M7" s="93"/>
      <c r="N7" s="93"/>
      <c r="O7" s="93"/>
      <c r="P7" s="94"/>
      <c r="Q7" s="3"/>
      <c r="R7" s="4"/>
      <c r="S7" s="4"/>
    </row>
    <row r="8" spans="2:19" ht="15" customHeight="1" x14ac:dyDescent="0.2">
      <c r="B8" s="133"/>
      <c r="C8" s="92"/>
      <c r="D8" s="93"/>
      <c r="E8" s="93"/>
      <c r="F8" s="93"/>
      <c r="G8" s="93"/>
      <c r="H8" s="93"/>
      <c r="I8" s="93"/>
      <c r="J8" s="93"/>
      <c r="K8" s="93"/>
      <c r="L8" s="93"/>
      <c r="M8" s="93"/>
      <c r="N8" s="93"/>
      <c r="O8" s="93"/>
      <c r="P8" s="94"/>
      <c r="Q8" s="3"/>
      <c r="R8" s="4"/>
      <c r="S8" s="4"/>
    </row>
    <row r="9" spans="2:19" x14ac:dyDescent="0.2">
      <c r="B9" s="133"/>
      <c r="C9" s="92"/>
      <c r="D9" s="93"/>
      <c r="E9" s="93"/>
      <c r="F9" s="93"/>
      <c r="G9" s="93"/>
      <c r="H9" s="93"/>
      <c r="I9" s="93"/>
      <c r="J9" s="93"/>
      <c r="K9" s="93"/>
      <c r="L9" s="93"/>
      <c r="M9" s="93"/>
      <c r="N9" s="93"/>
      <c r="O9" s="93"/>
      <c r="P9" s="94"/>
      <c r="Q9" s="3"/>
      <c r="R9" s="4"/>
      <c r="S9" s="4"/>
    </row>
    <row r="10" spans="2:19" x14ac:dyDescent="0.2">
      <c r="B10" s="134"/>
      <c r="C10" s="95"/>
      <c r="D10" s="96"/>
      <c r="E10" s="96"/>
      <c r="F10" s="96"/>
      <c r="G10" s="96"/>
      <c r="H10" s="96"/>
      <c r="I10" s="96"/>
      <c r="J10" s="96"/>
      <c r="K10" s="96"/>
      <c r="L10" s="96"/>
      <c r="M10" s="96"/>
      <c r="N10" s="96"/>
      <c r="O10" s="96"/>
      <c r="P10" s="97"/>
      <c r="Q10" s="3"/>
      <c r="R10" s="4"/>
      <c r="S10" s="4"/>
    </row>
    <row r="11" spans="2:19" x14ac:dyDescent="0.2">
      <c r="B11" s="129" t="s">
        <v>75</v>
      </c>
      <c r="C11" s="5"/>
      <c r="D11" s="6" t="s">
        <v>6</v>
      </c>
      <c r="E11" s="6" t="s">
        <v>7</v>
      </c>
      <c r="F11" s="6" t="s">
        <v>8</v>
      </c>
      <c r="G11" s="6" t="s">
        <v>9</v>
      </c>
    </row>
    <row r="12" spans="2:19" ht="33" customHeight="1" x14ac:dyDescent="0.2">
      <c r="B12" s="130"/>
      <c r="C12" s="7" t="s">
        <v>60</v>
      </c>
      <c r="D12" s="8">
        <v>34000</v>
      </c>
      <c r="E12" s="8">
        <v>53600</v>
      </c>
      <c r="F12" s="8">
        <v>70000</v>
      </c>
      <c r="G12" s="8">
        <v>88000</v>
      </c>
    </row>
    <row r="13" spans="2:19" ht="33" customHeight="1" x14ac:dyDescent="0.2">
      <c r="B13" s="130"/>
      <c r="C13" s="7" t="s">
        <v>61</v>
      </c>
      <c r="D13" s="9">
        <v>16.329999999999998</v>
      </c>
      <c r="E13" s="9">
        <v>25.76</v>
      </c>
      <c r="F13" s="9">
        <v>33.67</v>
      </c>
      <c r="G13" s="9">
        <v>42.34</v>
      </c>
    </row>
    <row r="14" spans="2:19" ht="33" customHeight="1" x14ac:dyDescent="0.2">
      <c r="B14" s="130"/>
      <c r="C14" s="29" t="s">
        <v>44</v>
      </c>
      <c r="D14" s="27">
        <v>41300</v>
      </c>
      <c r="E14" s="27">
        <v>58600</v>
      </c>
      <c r="F14" s="27">
        <v>58400</v>
      </c>
      <c r="G14" s="27">
        <v>66900</v>
      </c>
    </row>
    <row r="15" spans="2:19" ht="33" customHeight="1" x14ac:dyDescent="0.2">
      <c r="B15" s="131"/>
      <c r="C15" s="29" t="s">
        <v>45</v>
      </c>
      <c r="D15" s="28">
        <v>19.87</v>
      </c>
      <c r="E15" s="28">
        <v>28.16</v>
      </c>
      <c r="F15" s="28">
        <v>28.06</v>
      </c>
      <c r="G15" s="28">
        <v>32.15</v>
      </c>
    </row>
    <row r="16" spans="2:19" ht="32" x14ac:dyDescent="0.2">
      <c r="B16" s="10" t="s">
        <v>72</v>
      </c>
      <c r="C16" s="30" t="s">
        <v>10</v>
      </c>
      <c r="D16" s="12"/>
      <c r="E16" s="12"/>
      <c r="F16" s="12"/>
      <c r="G16" s="12"/>
      <c r="H16" s="12"/>
      <c r="I16" s="12"/>
      <c r="J16" s="12"/>
    </row>
    <row r="17" spans="1:19" ht="28" x14ac:dyDescent="0.2">
      <c r="B17" s="13" t="s">
        <v>73</v>
      </c>
      <c r="C17" s="30" t="s">
        <v>102</v>
      </c>
    </row>
    <row r="18" spans="1:19" ht="28" x14ac:dyDescent="0.2">
      <c r="B18" s="13" t="s">
        <v>74</v>
      </c>
      <c r="C18" s="11" t="s">
        <v>11</v>
      </c>
    </row>
    <row r="19" spans="1:19" ht="15" customHeight="1" x14ac:dyDescent="0.2">
      <c r="B19" s="103" t="s">
        <v>30</v>
      </c>
      <c r="C19" s="106" t="s">
        <v>46</v>
      </c>
      <c r="D19" s="107"/>
      <c r="E19" s="107"/>
      <c r="F19" s="107"/>
      <c r="G19" s="107"/>
      <c r="H19" s="107"/>
      <c r="I19" s="107"/>
      <c r="J19" s="107"/>
      <c r="K19" s="108"/>
      <c r="L19" s="4"/>
      <c r="M19" s="4"/>
      <c r="N19" s="4"/>
      <c r="O19" s="4"/>
      <c r="P19" s="4"/>
      <c r="Q19" s="4"/>
      <c r="R19" s="4"/>
      <c r="S19" s="4"/>
    </row>
    <row r="20" spans="1:19" ht="58.5" customHeight="1" x14ac:dyDescent="0.2">
      <c r="B20" s="104"/>
      <c r="C20" s="109"/>
      <c r="D20" s="110"/>
      <c r="E20" s="110"/>
      <c r="F20" s="110"/>
      <c r="G20" s="110"/>
      <c r="H20" s="110"/>
      <c r="I20" s="110"/>
      <c r="J20" s="110"/>
      <c r="K20" s="111"/>
      <c r="L20" s="4"/>
      <c r="M20" s="4"/>
      <c r="N20" s="4"/>
      <c r="O20" s="4"/>
      <c r="P20" s="4"/>
      <c r="Q20" s="4"/>
      <c r="R20" s="4"/>
      <c r="S20" s="4"/>
    </row>
    <row r="21" spans="1:19" x14ac:dyDescent="0.2">
      <c r="B21" s="105"/>
      <c r="C21" s="112"/>
      <c r="D21" s="113"/>
      <c r="E21" s="113"/>
      <c r="F21" s="113"/>
      <c r="G21" s="113"/>
      <c r="H21" s="113"/>
      <c r="I21" s="113"/>
      <c r="J21" s="113"/>
      <c r="K21" s="114"/>
      <c r="L21" s="14"/>
      <c r="M21" s="14"/>
      <c r="N21" s="14"/>
      <c r="O21" s="14"/>
      <c r="P21" s="14"/>
      <c r="Q21" s="4"/>
      <c r="R21" s="4"/>
      <c r="S21" s="4"/>
    </row>
    <row r="22" spans="1:19" x14ac:dyDescent="0.2">
      <c r="B22" s="115" t="s">
        <v>12</v>
      </c>
      <c r="C22" s="118" t="s">
        <v>69</v>
      </c>
      <c r="D22" s="119"/>
      <c r="E22" s="119"/>
      <c r="F22" s="119"/>
      <c r="G22" s="119"/>
      <c r="H22" s="15" t="s">
        <v>166</v>
      </c>
      <c r="I22" s="15"/>
      <c r="J22" s="15"/>
      <c r="K22" s="16"/>
    </row>
    <row r="23" spans="1:19" x14ac:dyDescent="0.2">
      <c r="B23" s="116"/>
      <c r="C23" s="120"/>
      <c r="D23" s="121"/>
      <c r="E23" s="121"/>
      <c r="F23" s="121"/>
      <c r="G23" s="121"/>
      <c r="H23" t="s">
        <v>167</v>
      </c>
      <c r="K23" s="17"/>
    </row>
    <row r="24" spans="1:19" x14ac:dyDescent="0.2">
      <c r="B24" s="116"/>
      <c r="C24" s="120"/>
      <c r="D24" s="121"/>
      <c r="E24" s="121"/>
      <c r="F24" s="121"/>
      <c r="G24" s="121"/>
      <c r="H24" t="s">
        <v>168</v>
      </c>
      <c r="K24" s="17"/>
    </row>
    <row r="25" spans="1:19" x14ac:dyDescent="0.2">
      <c r="B25" s="116"/>
      <c r="C25" s="120"/>
      <c r="D25" s="121"/>
      <c r="E25" s="121"/>
      <c r="F25" s="121"/>
      <c r="G25" s="121"/>
      <c r="H25" t="s">
        <v>139</v>
      </c>
      <c r="K25" s="17"/>
    </row>
    <row r="26" spans="1:19" x14ac:dyDescent="0.2">
      <c r="B26" s="116"/>
      <c r="C26" s="120"/>
      <c r="D26" s="121"/>
      <c r="E26" s="121"/>
      <c r="F26" s="121"/>
      <c r="G26" s="121"/>
      <c r="H26" t="s">
        <v>19</v>
      </c>
      <c r="K26" s="17"/>
    </row>
    <row r="27" spans="1:19" x14ac:dyDescent="0.2">
      <c r="B27" s="116"/>
      <c r="C27" s="120"/>
      <c r="D27" s="121"/>
      <c r="E27" s="121"/>
      <c r="F27" s="121"/>
      <c r="G27" s="121"/>
      <c r="H27" t="s">
        <v>138</v>
      </c>
      <c r="K27" s="17"/>
    </row>
    <row r="28" spans="1:19" x14ac:dyDescent="0.2">
      <c r="B28" s="116"/>
      <c r="C28" s="120"/>
      <c r="D28" s="121"/>
      <c r="E28" s="121"/>
      <c r="F28" s="121"/>
      <c r="G28" s="121"/>
      <c r="H28" t="s">
        <v>169</v>
      </c>
      <c r="K28" s="17"/>
    </row>
    <row r="29" spans="1:19" x14ac:dyDescent="0.2">
      <c r="B29" s="116"/>
      <c r="C29" s="120"/>
      <c r="D29" s="121"/>
      <c r="E29" s="121"/>
      <c r="F29" s="121"/>
      <c r="G29" s="121"/>
      <c r="H29" t="s">
        <v>42</v>
      </c>
      <c r="K29" s="17"/>
    </row>
    <row r="30" spans="1:19" x14ac:dyDescent="0.2">
      <c r="B30" s="116"/>
      <c r="C30" s="120"/>
      <c r="D30" s="121"/>
      <c r="E30" s="121"/>
      <c r="F30" s="121"/>
      <c r="G30" s="121"/>
      <c r="H30" t="s">
        <v>154</v>
      </c>
      <c r="K30" s="17"/>
    </row>
    <row r="31" spans="1:19" x14ac:dyDescent="0.2">
      <c r="B31" s="117"/>
      <c r="C31" s="122"/>
      <c r="D31" s="123"/>
      <c r="E31" s="123"/>
      <c r="F31" s="123"/>
      <c r="G31" s="123"/>
      <c r="H31" s="18" t="s">
        <v>170</v>
      </c>
      <c r="I31" s="18"/>
      <c r="J31" s="18"/>
      <c r="K31" s="19"/>
    </row>
    <row r="32" spans="1:19" ht="15.75" customHeight="1" x14ac:dyDescent="0.2">
      <c r="A32" s="20" t="s">
        <v>13</v>
      </c>
      <c r="B32" s="115" t="s">
        <v>14</v>
      </c>
      <c r="C32" s="118" t="s">
        <v>161</v>
      </c>
      <c r="D32" s="119"/>
      <c r="E32" s="119"/>
      <c r="F32" s="119"/>
      <c r="G32" s="119"/>
      <c r="H32" s="15" t="s">
        <v>20</v>
      </c>
      <c r="I32" s="40"/>
      <c r="J32" s="40"/>
      <c r="K32" s="41"/>
      <c r="L32" s="23"/>
      <c r="M32" s="21"/>
      <c r="N32" s="21"/>
      <c r="O32" s="21"/>
      <c r="P32" s="21"/>
    </row>
    <row r="33" spans="1:16" x14ac:dyDescent="0.2">
      <c r="A33" s="20"/>
      <c r="B33" s="124"/>
      <c r="C33" s="120"/>
      <c r="D33" s="121"/>
      <c r="E33" s="121"/>
      <c r="F33" s="121"/>
      <c r="G33" s="121"/>
      <c r="H33" t="s">
        <v>34</v>
      </c>
      <c r="I33" s="21"/>
      <c r="J33" s="21"/>
      <c r="K33" s="22"/>
      <c r="L33" s="23"/>
      <c r="M33" s="21"/>
      <c r="N33" s="21"/>
      <c r="O33" s="21"/>
      <c r="P33" s="21"/>
    </row>
    <row r="34" spans="1:16" x14ac:dyDescent="0.2">
      <c r="A34" s="20"/>
      <c r="B34" s="124"/>
      <c r="C34" s="120"/>
      <c r="D34" s="121"/>
      <c r="E34" s="121"/>
      <c r="F34" s="121"/>
      <c r="G34" s="121"/>
      <c r="H34" t="s">
        <v>162</v>
      </c>
      <c r="I34" s="21"/>
      <c r="J34" s="21"/>
      <c r="K34" s="22"/>
      <c r="L34" s="23"/>
      <c r="M34" s="21"/>
      <c r="N34" s="21"/>
      <c r="O34" s="21"/>
      <c r="P34" s="21"/>
    </row>
    <row r="35" spans="1:16" x14ac:dyDescent="0.2">
      <c r="A35" s="20"/>
      <c r="B35" s="124"/>
      <c r="C35" s="120"/>
      <c r="D35" s="121"/>
      <c r="E35" s="121"/>
      <c r="F35" s="121"/>
      <c r="G35" s="121"/>
      <c r="H35" t="s">
        <v>163</v>
      </c>
      <c r="I35" s="21"/>
      <c r="J35" s="21"/>
      <c r="K35" s="22"/>
      <c r="L35" s="23"/>
      <c r="M35" s="21"/>
      <c r="N35" s="21"/>
      <c r="O35" s="21"/>
      <c r="P35" s="21"/>
    </row>
    <row r="36" spans="1:16" x14ac:dyDescent="0.2">
      <c r="A36" s="20"/>
      <c r="B36" s="124"/>
      <c r="C36" s="120"/>
      <c r="D36" s="121"/>
      <c r="E36" s="121"/>
      <c r="F36" s="121"/>
      <c r="G36" s="121"/>
      <c r="H36" t="s">
        <v>164</v>
      </c>
      <c r="I36" s="21"/>
      <c r="J36" s="21"/>
      <c r="K36" s="22"/>
      <c r="L36" s="23"/>
      <c r="M36" s="21"/>
      <c r="N36" s="21"/>
      <c r="O36" s="21"/>
      <c r="P36" s="21"/>
    </row>
    <row r="37" spans="1:16" x14ac:dyDescent="0.2">
      <c r="A37" s="20"/>
      <c r="B37" s="125"/>
      <c r="C37" s="122"/>
      <c r="D37" s="123"/>
      <c r="E37" s="123"/>
      <c r="F37" s="123"/>
      <c r="G37" s="123"/>
      <c r="H37" s="18" t="s">
        <v>165</v>
      </c>
      <c r="I37" s="24"/>
      <c r="J37" s="24"/>
      <c r="K37" s="25"/>
      <c r="L37" s="23"/>
      <c r="M37" s="21"/>
      <c r="N37" s="21"/>
      <c r="O37" s="21"/>
      <c r="P37" s="21"/>
    </row>
    <row r="38" spans="1:16" ht="27" customHeight="1" x14ac:dyDescent="0.2">
      <c r="B38" s="126" t="s">
        <v>63</v>
      </c>
      <c r="C38" s="31"/>
      <c r="D38" s="31"/>
      <c r="E38" s="31"/>
      <c r="F38" s="31"/>
      <c r="G38" s="31"/>
      <c r="H38" s="31"/>
      <c r="I38" s="31"/>
      <c r="J38" s="31"/>
      <c r="K38" s="31"/>
    </row>
    <row r="39" spans="1:16" x14ac:dyDescent="0.2">
      <c r="B39" s="127"/>
      <c r="C39" s="31"/>
      <c r="D39" s="31"/>
      <c r="E39" s="31"/>
      <c r="F39" s="31"/>
      <c r="G39" s="31"/>
      <c r="H39" s="31"/>
      <c r="I39" s="31"/>
      <c r="J39" s="56"/>
      <c r="K39" s="31"/>
    </row>
    <row r="40" spans="1:16" x14ac:dyDescent="0.2">
      <c r="B40" s="127"/>
      <c r="C40" s="31"/>
      <c r="D40" s="31"/>
      <c r="E40" s="31"/>
      <c r="F40" s="31"/>
      <c r="G40" s="31"/>
      <c r="H40" s="31"/>
      <c r="I40" s="31"/>
      <c r="J40" s="31"/>
      <c r="K40" s="31"/>
    </row>
    <row r="41" spans="1:16" x14ac:dyDescent="0.2">
      <c r="B41" s="127"/>
      <c r="C41" s="31"/>
      <c r="D41" s="31"/>
      <c r="E41" s="31"/>
      <c r="F41" s="31"/>
      <c r="G41" s="31"/>
      <c r="H41" s="31"/>
      <c r="I41" s="31"/>
      <c r="J41" s="31"/>
    </row>
    <row r="42" spans="1:16" x14ac:dyDescent="0.2">
      <c r="B42" s="127"/>
      <c r="C42" s="31"/>
      <c r="D42" s="31"/>
      <c r="E42" s="31"/>
      <c r="F42" s="31"/>
      <c r="G42" s="31"/>
      <c r="H42" s="31"/>
      <c r="I42" s="31"/>
      <c r="J42" s="31"/>
    </row>
    <row r="43" spans="1:16" x14ac:dyDescent="0.2">
      <c r="B43" s="127"/>
      <c r="C43" s="31"/>
      <c r="D43" s="31"/>
      <c r="E43" s="31"/>
      <c r="F43" s="31"/>
      <c r="G43" s="31"/>
      <c r="H43" s="31"/>
      <c r="I43" s="31"/>
      <c r="J43" s="31"/>
    </row>
    <row r="44" spans="1:16" x14ac:dyDescent="0.2">
      <c r="B44" s="127"/>
      <c r="C44" s="31"/>
      <c r="D44" s="31"/>
      <c r="E44" s="31"/>
      <c r="F44" s="31"/>
      <c r="G44" s="31"/>
      <c r="H44" s="31"/>
      <c r="I44" s="31"/>
      <c r="J44" s="31"/>
    </row>
    <row r="45" spans="1:16" x14ac:dyDescent="0.2">
      <c r="B45" s="127"/>
      <c r="C45" s="31"/>
      <c r="D45" s="31"/>
      <c r="E45" s="31"/>
      <c r="F45" s="31"/>
      <c r="G45" s="31"/>
      <c r="H45" s="31"/>
      <c r="I45" s="31"/>
      <c r="J45" s="31"/>
    </row>
    <row r="46" spans="1:16" x14ac:dyDescent="0.2">
      <c r="B46" s="127"/>
      <c r="C46" s="31"/>
      <c r="D46" s="31"/>
      <c r="E46" s="31"/>
      <c r="F46" s="31"/>
      <c r="G46" s="31"/>
      <c r="H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7"/>
      <c r="C53" s="31"/>
      <c r="D53" s="31"/>
      <c r="E53" s="31"/>
      <c r="F53" s="31"/>
      <c r="G53" s="31"/>
      <c r="H53" s="31"/>
      <c r="I53" s="31"/>
      <c r="J53" s="31"/>
      <c r="K53" s="31"/>
    </row>
    <row r="54" spans="2:11" x14ac:dyDescent="0.2">
      <c r="B54" s="128"/>
      <c r="C54" s="31"/>
      <c r="D54" s="31"/>
      <c r="E54" s="31"/>
      <c r="F54" s="31"/>
      <c r="G54" s="31"/>
      <c r="H54" s="31"/>
      <c r="I54" s="31"/>
      <c r="J54" s="31"/>
      <c r="K54" s="31"/>
    </row>
    <row r="55" spans="2:11" ht="32" x14ac:dyDescent="0.2">
      <c r="B55" s="101" t="s">
        <v>64</v>
      </c>
      <c r="C55" s="42" t="s">
        <v>0</v>
      </c>
      <c r="D55" s="43" t="s">
        <v>257</v>
      </c>
      <c r="E55" s="43" t="s">
        <v>67</v>
      </c>
      <c r="F55" s="43" t="s">
        <v>66</v>
      </c>
      <c r="G55" s="32"/>
      <c r="H55" s="32"/>
      <c r="I55" s="32"/>
    </row>
    <row r="56" spans="2:11" ht="32" x14ac:dyDescent="0.2">
      <c r="B56" s="102"/>
      <c r="C56" s="47" t="s">
        <v>4</v>
      </c>
      <c r="D56" s="64">
        <f>VLOOKUP(C56,'JobsEQ Combined Transition Data'!$B$1:$I$43,2,FALSE)</f>
        <v>21349</v>
      </c>
      <c r="E56" s="65">
        <f>VLOOKUP(C56,'JobsEQ Combined Transition Data'!$B$1:$I$43,5,FALSE)</f>
        <v>28.16</v>
      </c>
      <c r="F56" s="66" t="str">
        <f>VLOOKUP(C56,'JobsEQ Combined Transition Data'!$B$1:$I$43,8,FALSE)</f>
        <v>High school diploma or equivalent</v>
      </c>
      <c r="G56" s="33"/>
      <c r="H56" s="34"/>
      <c r="I56" s="34"/>
    </row>
    <row r="57" spans="2:11" ht="36" customHeight="1" x14ac:dyDescent="0.2">
      <c r="B57" s="98" t="s">
        <v>65</v>
      </c>
      <c r="C57" s="46" t="s">
        <v>111</v>
      </c>
      <c r="D57" s="37">
        <f>VLOOKUP(C57,'JobsEQ Combined Transition Data'!$B$1:$I$43,2,FALSE)</f>
        <v>1550</v>
      </c>
      <c r="E57" s="38">
        <f>VLOOKUP(C57,'JobsEQ Combined Transition Data'!$B$1:$I$43,5,FALSE)</f>
        <v>34.229999999999997</v>
      </c>
      <c r="F57" s="67" t="str">
        <f>VLOOKUP(C57,'JobsEQ Combined Transition Data'!$B$1:$I$43,8,FALSE)</f>
        <v>Postsecondary non-degree award</v>
      </c>
    </row>
    <row r="58" spans="2:11" ht="32" x14ac:dyDescent="0.2">
      <c r="B58" s="99"/>
      <c r="C58" s="36" t="s">
        <v>118</v>
      </c>
      <c r="D58" s="37">
        <f>VLOOKUP(C58,'JobsEQ Combined Transition Data'!$B$1:$I$43,2,FALSE)</f>
        <v>154</v>
      </c>
      <c r="E58" s="38">
        <f>VLOOKUP(C58,'JobsEQ Combined Transition Data'!$B$1:$I$43,5,FALSE)</f>
        <v>21.42</v>
      </c>
      <c r="F58" s="67" t="str">
        <f>VLOOKUP(C58,'JobsEQ Combined Transition Data'!$B$1:$I$43,8,FALSE)</f>
        <v>High school diploma or equivalent</v>
      </c>
    </row>
    <row r="59" spans="2:11" ht="32" x14ac:dyDescent="0.2">
      <c r="B59" s="99"/>
      <c r="C59" s="36" t="s">
        <v>119</v>
      </c>
      <c r="D59" s="37">
        <f>VLOOKUP(C59,'JobsEQ Combined Transition Data'!$B$1:$I$43,2,FALSE)</f>
        <v>3462</v>
      </c>
      <c r="E59" s="38">
        <f>VLOOKUP(C59,'JobsEQ Combined Transition Data'!$B$1:$I$43,5,FALSE)</f>
        <v>32.53</v>
      </c>
      <c r="F59" s="67" t="str">
        <f>VLOOKUP(C59,'JobsEQ Combined Transition Data'!$B$1:$I$43,8,FALSE)</f>
        <v>Postsecondary non-degree award</v>
      </c>
    </row>
    <row r="60" spans="2:11" ht="32" x14ac:dyDescent="0.2">
      <c r="B60" s="99"/>
      <c r="C60" s="36" t="s">
        <v>120</v>
      </c>
      <c r="D60" s="37">
        <f>VLOOKUP(C60,'JobsEQ Combined Transition Data'!$B$1:$I$43,2,FALSE)</f>
        <v>4000</v>
      </c>
      <c r="E60" s="38">
        <f>VLOOKUP(C60,'JobsEQ Combined Transition Data'!$B$1:$I$43,5,FALSE)</f>
        <v>23.26</v>
      </c>
      <c r="F60" s="67" t="str">
        <f>VLOOKUP(C60,'JobsEQ Combined Transition Data'!$B$1:$I$43,8,FALSE)</f>
        <v>High school diploma or equivalent</v>
      </c>
    </row>
    <row r="61" spans="2:11" ht="32" x14ac:dyDescent="0.2">
      <c r="B61" s="100"/>
      <c r="C61" s="36" t="s">
        <v>185</v>
      </c>
      <c r="D61" s="37">
        <f>VLOOKUP(C61,'JobsEQ Combined Transition Data'!$B$1:$I$43,2,FALSE)</f>
        <v>1817</v>
      </c>
      <c r="E61" s="38">
        <f>VLOOKUP(C61,'JobsEQ Combined Transition Data'!$B$1:$I$43,5,FALSE)</f>
        <v>20.309999999999999</v>
      </c>
      <c r="F61" s="67" t="str">
        <f>VLOOKUP(C61,'JobsEQ Combined Transition Data'!$B$1:$I$43,8,FALSE)</f>
        <v>High school diploma or equivalent</v>
      </c>
    </row>
    <row r="62" spans="2:11" x14ac:dyDescent="0.2">
      <c r="B62" s="35"/>
      <c r="J62" s="53"/>
    </row>
    <row r="63" spans="2:11" x14ac:dyDescent="0.2">
      <c r="B63" s="35"/>
      <c r="C63" s="80" t="s">
        <v>68</v>
      </c>
      <c r="D63" s="81"/>
      <c r="E63" s="81"/>
      <c r="F63" s="81"/>
      <c r="G63" s="82"/>
    </row>
    <row r="64" spans="2:11" ht="32" x14ac:dyDescent="0.2">
      <c r="B64" s="35"/>
      <c r="C64" s="46" t="s">
        <v>111</v>
      </c>
      <c r="D64" s="83"/>
      <c r="E64" s="135" t="s">
        <v>4</v>
      </c>
      <c r="F64" s="83"/>
      <c r="G64" s="86" t="s">
        <v>117</v>
      </c>
    </row>
    <row r="65" spans="3:7" ht="32" x14ac:dyDescent="0.2">
      <c r="C65" s="36" t="s">
        <v>118</v>
      </c>
      <c r="D65" s="83"/>
      <c r="E65" s="136"/>
      <c r="F65" s="83"/>
      <c r="G65" s="88"/>
    </row>
    <row r="66" spans="3:7" ht="16" x14ac:dyDescent="0.2">
      <c r="C66" s="36" t="s">
        <v>119</v>
      </c>
      <c r="D66" s="83"/>
      <c r="E66" s="136"/>
      <c r="F66" s="83"/>
      <c r="G66" s="88"/>
    </row>
    <row r="67" spans="3:7" ht="32" x14ac:dyDescent="0.2">
      <c r="C67" s="36" t="s">
        <v>120</v>
      </c>
      <c r="D67" s="83"/>
      <c r="E67" s="136"/>
      <c r="F67" s="83"/>
      <c r="G67" s="88"/>
    </row>
    <row r="68" spans="3:7" ht="32" x14ac:dyDescent="0.2">
      <c r="C68" s="36" t="s">
        <v>185</v>
      </c>
      <c r="D68" s="45"/>
      <c r="E68" s="137"/>
      <c r="F68" s="83"/>
      <c r="G68" s="88"/>
    </row>
    <row r="69" spans="3:7" ht="16" x14ac:dyDescent="0.2">
      <c r="C69" s="44"/>
    </row>
  </sheetData>
  <mergeCells count="17">
    <mergeCell ref="B55:B56"/>
    <mergeCell ref="B57:B61"/>
    <mergeCell ref="B22:B31"/>
    <mergeCell ref="C22:G31"/>
    <mergeCell ref="B32:B37"/>
    <mergeCell ref="C32:G37"/>
    <mergeCell ref="B38:B54"/>
    <mergeCell ref="B4:B10"/>
    <mergeCell ref="C4:P10"/>
    <mergeCell ref="B11:B15"/>
    <mergeCell ref="B19:B21"/>
    <mergeCell ref="C19:K21"/>
    <mergeCell ref="D64:D67"/>
    <mergeCell ref="E64:E68"/>
    <mergeCell ref="F64:F68"/>
    <mergeCell ref="G64:G68"/>
    <mergeCell ref="C63:G6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3CC3-A028-AE43-A399-09BD5BF034CF}">
  <dimension ref="A1:S70"/>
  <sheetViews>
    <sheetView topLeftCell="A32" zoomScaleNormal="100" workbookViewId="0">
      <selection activeCell="D56" sqref="D56"/>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19" x14ac:dyDescent="0.2">
      <c r="B1" s="1" t="s">
        <v>110</v>
      </c>
    </row>
    <row r="2" spans="2:19" x14ac:dyDescent="0.2">
      <c r="B2" s="1" t="s">
        <v>111</v>
      </c>
    </row>
    <row r="3" spans="2:19" x14ac:dyDescent="0.2">
      <c r="B3" s="1" t="s">
        <v>59</v>
      </c>
      <c r="D3" s="2"/>
    </row>
    <row r="4" spans="2:19" ht="15" customHeight="1" x14ac:dyDescent="0.2">
      <c r="B4" s="132" t="s">
        <v>5</v>
      </c>
      <c r="C4" s="89" t="s">
        <v>121</v>
      </c>
      <c r="D4" s="90"/>
      <c r="E4" s="90"/>
      <c r="F4" s="90"/>
      <c r="G4" s="90"/>
      <c r="H4" s="90"/>
      <c r="I4" s="90"/>
      <c r="J4" s="90"/>
      <c r="K4" s="90"/>
      <c r="L4" s="90"/>
      <c r="M4" s="90"/>
      <c r="N4" s="90"/>
      <c r="O4" s="90"/>
      <c r="P4" s="91"/>
      <c r="Q4" s="3"/>
      <c r="R4" s="4"/>
      <c r="S4" s="4"/>
    </row>
    <row r="5" spans="2:19" x14ac:dyDescent="0.2">
      <c r="B5" s="133"/>
      <c r="C5" s="92"/>
      <c r="D5" s="93"/>
      <c r="E5" s="93"/>
      <c r="F5" s="93"/>
      <c r="G5" s="93"/>
      <c r="H5" s="93"/>
      <c r="I5" s="93"/>
      <c r="J5" s="93"/>
      <c r="K5" s="93"/>
      <c r="L5" s="93"/>
      <c r="M5" s="93"/>
      <c r="N5" s="93"/>
      <c r="O5" s="93"/>
      <c r="P5" s="94"/>
      <c r="Q5" s="3"/>
      <c r="R5" s="4"/>
      <c r="S5" s="4"/>
    </row>
    <row r="6" spans="2:19" x14ac:dyDescent="0.2">
      <c r="B6" s="133"/>
      <c r="C6" s="92"/>
      <c r="D6" s="93"/>
      <c r="E6" s="93"/>
      <c r="F6" s="93"/>
      <c r="G6" s="93"/>
      <c r="H6" s="93"/>
      <c r="I6" s="93"/>
      <c r="J6" s="93"/>
      <c r="K6" s="93"/>
      <c r="L6" s="93"/>
      <c r="M6" s="93"/>
      <c r="N6" s="93"/>
      <c r="O6" s="93"/>
      <c r="P6" s="94"/>
      <c r="Q6" s="3"/>
      <c r="R6" s="4"/>
      <c r="S6" s="4"/>
    </row>
    <row r="7" spans="2:19" x14ac:dyDescent="0.2">
      <c r="B7" s="133"/>
      <c r="C7" s="92"/>
      <c r="D7" s="93"/>
      <c r="E7" s="93"/>
      <c r="F7" s="93"/>
      <c r="G7" s="93"/>
      <c r="H7" s="93"/>
      <c r="I7" s="93"/>
      <c r="J7" s="93"/>
      <c r="K7" s="93"/>
      <c r="L7" s="93"/>
      <c r="M7" s="93"/>
      <c r="N7" s="93"/>
      <c r="O7" s="93"/>
      <c r="P7" s="94"/>
      <c r="Q7" s="3"/>
      <c r="R7" s="4"/>
      <c r="S7" s="4"/>
    </row>
    <row r="8" spans="2:19" ht="15" customHeight="1" x14ac:dyDescent="0.2">
      <c r="B8" s="133"/>
      <c r="C8" s="92"/>
      <c r="D8" s="93"/>
      <c r="E8" s="93"/>
      <c r="F8" s="93"/>
      <c r="G8" s="93"/>
      <c r="H8" s="93"/>
      <c r="I8" s="93"/>
      <c r="J8" s="93"/>
      <c r="K8" s="93"/>
      <c r="L8" s="93"/>
      <c r="M8" s="93"/>
      <c r="N8" s="93"/>
      <c r="O8" s="93"/>
      <c r="P8" s="94"/>
      <c r="Q8" s="3"/>
      <c r="R8" s="4"/>
      <c r="S8" s="4"/>
    </row>
    <row r="9" spans="2:19" x14ac:dyDescent="0.2">
      <c r="B9" s="133"/>
      <c r="C9" s="92"/>
      <c r="D9" s="93"/>
      <c r="E9" s="93"/>
      <c r="F9" s="93"/>
      <c r="G9" s="93"/>
      <c r="H9" s="93"/>
      <c r="I9" s="93"/>
      <c r="J9" s="93"/>
      <c r="K9" s="93"/>
      <c r="L9" s="93"/>
      <c r="M9" s="93"/>
      <c r="N9" s="93"/>
      <c r="O9" s="93"/>
      <c r="P9" s="94"/>
      <c r="Q9" s="3"/>
      <c r="R9" s="4"/>
      <c r="S9" s="4"/>
    </row>
    <row r="10" spans="2:19" x14ac:dyDescent="0.2">
      <c r="B10" s="134"/>
      <c r="C10" s="95"/>
      <c r="D10" s="96"/>
      <c r="E10" s="96"/>
      <c r="F10" s="96"/>
      <c r="G10" s="96"/>
      <c r="H10" s="96"/>
      <c r="I10" s="96"/>
      <c r="J10" s="96"/>
      <c r="K10" s="96"/>
      <c r="L10" s="96"/>
      <c r="M10" s="96"/>
      <c r="N10" s="96"/>
      <c r="O10" s="96"/>
      <c r="P10" s="97"/>
      <c r="Q10" s="3"/>
      <c r="R10" s="4"/>
      <c r="S10" s="4"/>
    </row>
    <row r="11" spans="2:19" x14ac:dyDescent="0.2">
      <c r="B11" s="129" t="s">
        <v>76</v>
      </c>
      <c r="C11" s="5"/>
      <c r="D11" s="6" t="s">
        <v>6</v>
      </c>
      <c r="E11" s="6" t="s">
        <v>7</v>
      </c>
      <c r="F11" s="6" t="s">
        <v>8</v>
      </c>
      <c r="G11" s="6" t="s">
        <v>9</v>
      </c>
    </row>
    <row r="12" spans="2:19" ht="33" customHeight="1" x14ac:dyDescent="0.2">
      <c r="B12" s="130"/>
      <c r="C12" s="7" t="s">
        <v>60</v>
      </c>
      <c r="D12" s="8">
        <v>34000</v>
      </c>
      <c r="E12" s="8">
        <v>53600</v>
      </c>
      <c r="F12" s="8">
        <v>70000</v>
      </c>
      <c r="G12" s="8">
        <v>88000</v>
      </c>
    </row>
    <row r="13" spans="2:19" ht="33" customHeight="1" x14ac:dyDescent="0.2">
      <c r="B13" s="130"/>
      <c r="C13" s="7" t="s">
        <v>61</v>
      </c>
      <c r="D13" s="9">
        <v>16.329999999999998</v>
      </c>
      <c r="E13" s="9">
        <v>25.76</v>
      </c>
      <c r="F13" s="9">
        <v>33.67</v>
      </c>
      <c r="G13" s="9">
        <v>42.34</v>
      </c>
    </row>
    <row r="14" spans="2:19" ht="50" customHeight="1" x14ac:dyDescent="0.2">
      <c r="B14" s="130"/>
      <c r="C14" s="29" t="str">
        <f>B2&amp; " (Annual)"</f>
        <v>Computer Numerically Controlled Tool Programmers (Annual)</v>
      </c>
      <c r="D14" s="27">
        <v>52000</v>
      </c>
      <c r="E14" s="27">
        <v>71200</v>
      </c>
      <c r="F14" s="27">
        <v>73800</v>
      </c>
      <c r="G14" s="27">
        <v>84700</v>
      </c>
    </row>
    <row r="15" spans="2:19" ht="50" customHeight="1" x14ac:dyDescent="0.2">
      <c r="B15" s="131"/>
      <c r="C15" s="29" t="str">
        <f>B2&amp; " (Hourly)"</f>
        <v>Computer Numerically Controlled Tool Programmers (Hourly)</v>
      </c>
      <c r="D15" s="28">
        <v>24.98</v>
      </c>
      <c r="E15" s="28">
        <v>34.229999999999997</v>
      </c>
      <c r="F15" s="28">
        <v>35.47</v>
      </c>
      <c r="G15" s="28">
        <v>40.72</v>
      </c>
    </row>
    <row r="16" spans="2:19" ht="32" x14ac:dyDescent="0.2">
      <c r="B16" s="10" t="s">
        <v>72</v>
      </c>
      <c r="C16" s="30" t="s">
        <v>101</v>
      </c>
      <c r="D16" s="12"/>
      <c r="E16" s="12"/>
      <c r="F16" s="12"/>
      <c r="G16" s="12"/>
      <c r="H16" s="12"/>
      <c r="I16" s="12"/>
      <c r="J16" s="12"/>
    </row>
    <row r="17" spans="1:19" ht="32" x14ac:dyDescent="0.2">
      <c r="B17" s="13" t="s">
        <v>73</v>
      </c>
      <c r="C17" s="30" t="s">
        <v>112</v>
      </c>
    </row>
    <row r="18" spans="1:19" ht="28" x14ac:dyDescent="0.2">
      <c r="B18" s="13" t="s">
        <v>74</v>
      </c>
      <c r="C18" s="11" t="s">
        <v>11</v>
      </c>
    </row>
    <row r="19" spans="1:19" ht="15" customHeight="1" x14ac:dyDescent="0.2">
      <c r="B19" s="103" t="s">
        <v>30</v>
      </c>
      <c r="C19" s="106" t="s">
        <v>122</v>
      </c>
      <c r="D19" s="107"/>
      <c r="E19" s="107"/>
      <c r="F19" s="107"/>
      <c r="G19" s="107"/>
      <c r="H19" s="107"/>
      <c r="I19" s="107"/>
      <c r="J19" s="107"/>
      <c r="K19" s="108"/>
      <c r="L19" s="4"/>
      <c r="M19" s="4"/>
      <c r="N19" s="4"/>
      <c r="O19" s="4"/>
      <c r="P19" s="4"/>
      <c r="Q19" s="4"/>
      <c r="R19" s="4"/>
      <c r="S19" s="4"/>
    </row>
    <row r="20" spans="1:19" ht="71" customHeight="1" x14ac:dyDescent="0.2">
      <c r="B20" s="104"/>
      <c r="C20" s="109"/>
      <c r="D20" s="110"/>
      <c r="E20" s="110"/>
      <c r="F20" s="110"/>
      <c r="G20" s="110"/>
      <c r="H20" s="110"/>
      <c r="I20" s="110"/>
      <c r="J20" s="110"/>
      <c r="K20" s="111"/>
      <c r="L20" s="4"/>
      <c r="M20" s="4"/>
      <c r="N20" s="4"/>
      <c r="O20" s="4"/>
      <c r="P20" s="4"/>
      <c r="Q20" s="4"/>
      <c r="R20" s="4"/>
      <c r="S20" s="4"/>
    </row>
    <row r="21" spans="1:19" x14ac:dyDescent="0.2">
      <c r="B21" s="105"/>
      <c r="C21" s="112"/>
      <c r="D21" s="113"/>
      <c r="E21" s="113"/>
      <c r="F21" s="113"/>
      <c r="G21" s="113"/>
      <c r="H21" s="113"/>
      <c r="I21" s="113"/>
      <c r="J21" s="113"/>
      <c r="K21" s="114"/>
      <c r="L21" s="14"/>
      <c r="M21" s="14"/>
      <c r="N21" s="14"/>
      <c r="O21" s="14"/>
      <c r="P21" s="14"/>
      <c r="Q21" s="4"/>
      <c r="R21" s="4"/>
      <c r="S21" s="4"/>
    </row>
    <row r="22" spans="1:19" x14ac:dyDescent="0.2">
      <c r="B22" s="115" t="s">
        <v>12</v>
      </c>
      <c r="C22" s="118" t="str">
        <f>"The most frequently required technical skills for " &amp; B2 &amp; " include the following:"</f>
        <v>The most frequently required technical skills for Computer Numerically Controlled Tool Programmers include the following:</v>
      </c>
      <c r="D22" s="119"/>
      <c r="E22" s="119"/>
      <c r="F22" s="119"/>
      <c r="G22" s="119"/>
      <c r="H22" s="15" t="s">
        <v>169</v>
      </c>
      <c r="I22" s="15"/>
      <c r="J22" s="15"/>
      <c r="K22" s="16"/>
    </row>
    <row r="23" spans="1:19" x14ac:dyDescent="0.2">
      <c r="B23" s="116"/>
      <c r="C23" s="120"/>
      <c r="D23" s="121"/>
      <c r="E23" s="121"/>
      <c r="F23" s="121"/>
      <c r="G23" s="121"/>
      <c r="H23" t="s">
        <v>170</v>
      </c>
      <c r="K23" s="17"/>
    </row>
    <row r="24" spans="1:19" x14ac:dyDescent="0.2">
      <c r="B24" s="116"/>
      <c r="C24" s="120"/>
      <c r="D24" s="121"/>
      <c r="E24" s="121"/>
      <c r="F24" s="121"/>
      <c r="G24" s="121"/>
      <c r="H24" t="s">
        <v>166</v>
      </c>
      <c r="K24" s="17"/>
    </row>
    <row r="25" spans="1:19" x14ac:dyDescent="0.2">
      <c r="B25" s="116"/>
      <c r="C25" s="120"/>
      <c r="D25" s="121"/>
      <c r="E25" s="121"/>
      <c r="F25" s="121"/>
      <c r="G25" s="121"/>
      <c r="H25" t="s">
        <v>139</v>
      </c>
      <c r="K25" s="17"/>
    </row>
    <row r="26" spans="1:19" x14ac:dyDescent="0.2">
      <c r="B26" s="116"/>
      <c r="C26" s="120"/>
      <c r="D26" s="121"/>
      <c r="E26" s="121"/>
      <c r="F26" s="121"/>
      <c r="G26" s="121"/>
      <c r="H26" t="s">
        <v>155</v>
      </c>
      <c r="K26" s="17"/>
    </row>
    <row r="27" spans="1:19" x14ac:dyDescent="0.2">
      <c r="B27" s="116"/>
      <c r="C27" s="120"/>
      <c r="D27" s="121"/>
      <c r="E27" s="121"/>
      <c r="F27" s="121"/>
      <c r="G27" s="121"/>
      <c r="H27" t="s">
        <v>173</v>
      </c>
      <c r="K27" s="17"/>
    </row>
    <row r="28" spans="1:19" x14ac:dyDescent="0.2">
      <c r="B28" s="116"/>
      <c r="C28" s="120"/>
      <c r="D28" s="121"/>
      <c r="E28" s="121"/>
      <c r="F28" s="121"/>
      <c r="G28" s="121"/>
      <c r="H28" t="s">
        <v>174</v>
      </c>
      <c r="K28" s="17"/>
    </row>
    <row r="29" spans="1:19" x14ac:dyDescent="0.2">
      <c r="B29" s="116"/>
      <c r="C29" s="120"/>
      <c r="D29" s="121"/>
      <c r="E29" s="121"/>
      <c r="F29" s="121"/>
      <c r="G29" s="121"/>
      <c r="H29" t="s">
        <v>175</v>
      </c>
      <c r="K29" s="17"/>
    </row>
    <row r="30" spans="1:19" x14ac:dyDescent="0.2">
      <c r="B30" s="116"/>
      <c r="C30" s="120"/>
      <c r="D30" s="121"/>
      <c r="E30" s="121"/>
      <c r="F30" s="121"/>
      <c r="G30" s="121"/>
      <c r="H30" t="s">
        <v>176</v>
      </c>
      <c r="K30" s="17"/>
    </row>
    <row r="31" spans="1:19" x14ac:dyDescent="0.2">
      <c r="B31" s="117"/>
      <c r="C31" s="122"/>
      <c r="D31" s="123"/>
      <c r="E31" s="123"/>
      <c r="F31" s="123"/>
      <c r="G31" s="123"/>
      <c r="H31" s="18" t="s">
        <v>153</v>
      </c>
      <c r="I31" s="18"/>
      <c r="J31" s="18"/>
      <c r="K31" s="19"/>
    </row>
    <row r="32" spans="1:19" ht="15.75" customHeight="1" x14ac:dyDescent="0.2">
      <c r="A32" s="20" t="s">
        <v>13</v>
      </c>
      <c r="B32" s="115" t="s">
        <v>14</v>
      </c>
      <c r="C32" s="118" t="str">
        <f>"There were 521 active job postings in New England for " &amp; B2 &amp; " between March 2022 and March 2023.
The current in-demand certifications from employers include:"</f>
        <v>There were 521 active job postings in New England for Computer Numerically Controlled Tool Programmers between March 2022 and March 2023.
The current in-demand certifications from employers include:</v>
      </c>
      <c r="D32" s="119"/>
      <c r="E32" s="119"/>
      <c r="F32" s="119"/>
      <c r="G32" s="119"/>
      <c r="H32" s="15"/>
      <c r="I32" s="40"/>
      <c r="J32" s="40"/>
      <c r="K32" s="41"/>
      <c r="L32" s="23"/>
      <c r="M32" s="21"/>
      <c r="N32" s="21"/>
      <c r="O32" s="21"/>
      <c r="P32" s="21"/>
    </row>
    <row r="33" spans="1:16" x14ac:dyDescent="0.2">
      <c r="A33" s="20"/>
      <c r="B33" s="124"/>
      <c r="C33" s="120"/>
      <c r="D33" s="121"/>
      <c r="E33" s="121"/>
      <c r="F33" s="121"/>
      <c r="G33" s="121"/>
      <c r="I33" s="21"/>
      <c r="J33" s="21"/>
      <c r="K33" s="22"/>
      <c r="L33" s="23"/>
      <c r="M33" s="21"/>
      <c r="N33" s="21"/>
      <c r="O33" s="21"/>
      <c r="P33" s="21"/>
    </row>
    <row r="34" spans="1:16" x14ac:dyDescent="0.2">
      <c r="A34" s="20"/>
      <c r="B34" s="124"/>
      <c r="C34" s="120"/>
      <c r="D34" s="121"/>
      <c r="E34" s="121"/>
      <c r="F34" s="121"/>
      <c r="G34" s="121"/>
      <c r="H34" t="s">
        <v>34</v>
      </c>
      <c r="I34" s="21"/>
      <c r="J34" s="21"/>
      <c r="K34" s="22"/>
      <c r="L34" s="23"/>
      <c r="M34" s="21"/>
      <c r="N34" s="21"/>
      <c r="O34" s="21"/>
      <c r="P34" s="21"/>
    </row>
    <row r="35" spans="1:16" x14ac:dyDescent="0.2">
      <c r="A35" s="20"/>
      <c r="B35" s="124"/>
      <c r="C35" s="120"/>
      <c r="D35" s="121"/>
      <c r="E35" s="121"/>
      <c r="F35" s="121"/>
      <c r="G35" s="121"/>
      <c r="H35" t="s">
        <v>171</v>
      </c>
      <c r="I35" s="21"/>
      <c r="J35" s="21"/>
      <c r="K35" s="22"/>
      <c r="L35" s="23"/>
      <c r="M35" s="21"/>
      <c r="N35" s="21"/>
      <c r="O35" s="21"/>
      <c r="P35" s="21"/>
    </row>
    <row r="36" spans="1:16" x14ac:dyDescent="0.2">
      <c r="A36" s="20"/>
      <c r="B36" s="124"/>
      <c r="C36" s="120"/>
      <c r="D36" s="121"/>
      <c r="E36" s="121"/>
      <c r="F36" s="121"/>
      <c r="G36" s="121"/>
      <c r="H36" t="s">
        <v>172</v>
      </c>
      <c r="I36" s="21"/>
      <c r="J36" s="21"/>
      <c r="K36" s="22"/>
      <c r="L36" s="23"/>
      <c r="M36" s="21"/>
      <c r="N36" s="21"/>
      <c r="O36" s="21"/>
      <c r="P36" s="21"/>
    </row>
    <row r="37" spans="1:16" x14ac:dyDescent="0.2">
      <c r="A37" s="20"/>
      <c r="B37" s="124"/>
      <c r="C37" s="120"/>
      <c r="D37" s="121"/>
      <c r="E37" s="121"/>
      <c r="F37" s="121"/>
      <c r="G37" s="121"/>
      <c r="I37" s="21"/>
      <c r="J37" s="21"/>
      <c r="K37" s="22"/>
      <c r="L37" s="23"/>
      <c r="M37" s="21"/>
      <c r="N37" s="21"/>
      <c r="O37" s="21"/>
      <c r="P37" s="21"/>
    </row>
    <row r="38" spans="1:16" x14ac:dyDescent="0.2">
      <c r="A38" s="20"/>
      <c r="B38" s="125"/>
      <c r="C38" s="122"/>
      <c r="D38" s="123"/>
      <c r="E38" s="123"/>
      <c r="F38" s="123"/>
      <c r="G38" s="123"/>
      <c r="H38" s="18"/>
      <c r="I38" s="24"/>
      <c r="J38" s="24"/>
      <c r="K38" s="25"/>
      <c r="L38" s="23"/>
      <c r="M38" s="21"/>
      <c r="N38" s="21"/>
      <c r="O38" s="21"/>
      <c r="P38" s="21"/>
    </row>
    <row r="39" spans="1:16" ht="27" customHeight="1" x14ac:dyDescent="0.2">
      <c r="B39" s="126" t="s">
        <v>63</v>
      </c>
      <c r="C39" s="31"/>
      <c r="D39" s="31"/>
      <c r="E39" s="31"/>
      <c r="F39" s="31"/>
      <c r="G39" s="31"/>
      <c r="H39" s="31"/>
      <c r="I39" s="31"/>
      <c r="J39" s="31"/>
      <c r="K39" s="31"/>
    </row>
    <row r="40" spans="1:16" x14ac:dyDescent="0.2">
      <c r="B40" s="127"/>
      <c r="C40" s="31"/>
      <c r="D40" s="31"/>
      <c r="E40" s="31"/>
      <c r="F40" s="31"/>
      <c r="G40" s="31"/>
      <c r="I40" s="31"/>
      <c r="J40" s="31"/>
      <c r="K40" s="31"/>
    </row>
    <row r="41" spans="1:16" x14ac:dyDescent="0.2">
      <c r="B41" s="127"/>
      <c r="C41" s="31"/>
      <c r="D41" s="31"/>
      <c r="E41" s="31"/>
      <c r="F41" s="31"/>
      <c r="G41" s="31"/>
      <c r="H41" s="31"/>
      <c r="I41" s="31"/>
      <c r="J41" s="31"/>
      <c r="K41" s="31"/>
    </row>
    <row r="42" spans="1:16" x14ac:dyDescent="0.2">
      <c r="B42" s="127"/>
      <c r="C42" s="31"/>
      <c r="D42" s="31"/>
      <c r="E42" s="31"/>
      <c r="F42" s="31"/>
      <c r="G42" s="31"/>
      <c r="H42" s="31"/>
      <c r="J42" s="31"/>
      <c r="K42" s="31"/>
    </row>
    <row r="43" spans="1:16" x14ac:dyDescent="0.2">
      <c r="B43" s="127"/>
      <c r="C43" s="31"/>
      <c r="D43" s="31"/>
      <c r="E43" s="31"/>
      <c r="F43" s="31"/>
      <c r="G43" s="31"/>
      <c r="H43" s="31"/>
      <c r="I43" s="31"/>
      <c r="J43" s="31"/>
      <c r="K43" s="31"/>
    </row>
    <row r="44" spans="1:16" x14ac:dyDescent="0.2">
      <c r="B44" s="127"/>
      <c r="C44" s="31"/>
      <c r="D44" s="31"/>
      <c r="E44" s="31"/>
      <c r="F44" s="31"/>
      <c r="G44" s="31"/>
      <c r="H44" s="31"/>
      <c r="I44" s="31"/>
      <c r="J44" s="31"/>
      <c r="K44" s="31"/>
    </row>
    <row r="45" spans="1:16" x14ac:dyDescent="0.2">
      <c r="B45" s="127"/>
      <c r="C45" s="31"/>
      <c r="D45" s="31"/>
      <c r="E45" s="31"/>
      <c r="F45" s="31"/>
      <c r="G45" s="31"/>
      <c r="H45" s="31"/>
      <c r="I45" s="31"/>
      <c r="J45" s="31"/>
      <c r="K45" s="31"/>
    </row>
    <row r="46" spans="1:16" x14ac:dyDescent="0.2">
      <c r="B46" s="127"/>
      <c r="C46" s="31"/>
      <c r="D46" s="31"/>
      <c r="E46" s="31"/>
      <c r="F46" s="31"/>
      <c r="G46" s="31"/>
      <c r="H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7"/>
      <c r="C53" s="31"/>
      <c r="D53" s="31"/>
      <c r="E53" s="31"/>
      <c r="F53" s="31"/>
      <c r="G53" s="31"/>
      <c r="H53" s="31"/>
      <c r="I53" s="31"/>
      <c r="J53" s="31"/>
      <c r="K53" s="31"/>
    </row>
    <row r="54" spans="2:11" x14ac:dyDescent="0.2">
      <c r="B54" s="127"/>
      <c r="C54" s="31"/>
      <c r="D54" s="31"/>
      <c r="E54" s="31"/>
      <c r="F54" s="31"/>
      <c r="G54" s="31"/>
      <c r="H54" s="31"/>
      <c r="I54" s="31"/>
      <c r="J54" s="31"/>
      <c r="K54" s="31"/>
    </row>
    <row r="55" spans="2:11" x14ac:dyDescent="0.2">
      <c r="B55" s="128"/>
      <c r="C55" s="31"/>
      <c r="D55" s="31"/>
      <c r="E55" s="31"/>
      <c r="F55" s="31"/>
      <c r="G55" s="31"/>
      <c r="H55" s="31"/>
      <c r="I55" s="31"/>
      <c r="J55" s="31"/>
      <c r="K55" s="31"/>
    </row>
    <row r="56" spans="2:11" ht="32" x14ac:dyDescent="0.2">
      <c r="B56" s="101" t="s">
        <v>64</v>
      </c>
      <c r="C56" s="42" t="s">
        <v>0</v>
      </c>
      <c r="D56" s="43" t="s">
        <v>257</v>
      </c>
      <c r="E56" s="43" t="s">
        <v>67</v>
      </c>
      <c r="F56" s="43" t="s">
        <v>66</v>
      </c>
      <c r="G56" s="32"/>
      <c r="H56" s="32"/>
      <c r="I56" s="32"/>
    </row>
    <row r="57" spans="2:11" ht="36" customHeight="1" x14ac:dyDescent="0.2">
      <c r="B57" s="102"/>
      <c r="C57" s="48" t="str">
        <f>B2</f>
        <v>Computer Numerically Controlled Tool Programmers</v>
      </c>
      <c r="D57" s="64">
        <f>VLOOKUP(C57,'JobsEQ Combined Transition Data'!$B$1:$I$43,2,FALSE)</f>
        <v>1550</v>
      </c>
      <c r="E57" s="65">
        <f>VLOOKUP(C57,'JobsEQ Combined Transition Data'!$B$1:$I$43,5,FALSE)</f>
        <v>34.229999999999997</v>
      </c>
      <c r="F57" s="66" t="str">
        <f>VLOOKUP(C57,'JobsEQ Combined Transition Data'!$B$1:$I$43,8,FALSE)</f>
        <v>Postsecondary non-degree award</v>
      </c>
      <c r="G57" s="33"/>
      <c r="H57" s="34"/>
      <c r="I57" s="34"/>
    </row>
    <row r="58" spans="2:11" ht="43" customHeight="1" x14ac:dyDescent="0.2">
      <c r="B58" s="98" t="s">
        <v>65</v>
      </c>
      <c r="C58" s="46" t="s">
        <v>186</v>
      </c>
      <c r="D58" s="37">
        <f>VLOOKUP(C58,'JobsEQ Combined Transition Data'!$B$1:$I$43,2,FALSE)</f>
        <v>3686</v>
      </c>
      <c r="E58" s="38">
        <f>VLOOKUP(C58,'JobsEQ Combined Transition Data'!$B$1:$I$43,5,FALSE)</f>
        <v>32.46</v>
      </c>
      <c r="F58" s="67" t="str">
        <f>VLOOKUP(C58,'JobsEQ Combined Transition Data'!$B$1:$I$43,8,FALSE)</f>
        <v>Associate's degree</v>
      </c>
    </row>
    <row r="59" spans="2:11" ht="48" x14ac:dyDescent="0.2">
      <c r="B59" s="99"/>
      <c r="C59" s="36" t="s">
        <v>187</v>
      </c>
      <c r="D59" s="37">
        <f>VLOOKUP(C59,'JobsEQ Combined Transition Data'!$B$1:$I$43,2,FALSE)</f>
        <v>979</v>
      </c>
      <c r="E59" s="38">
        <f>VLOOKUP(C59,'JobsEQ Combined Transition Data'!$B$1:$I$43,5,FALSE)</f>
        <v>30.22</v>
      </c>
      <c r="F59" s="67" t="str">
        <f>VLOOKUP(C59,'JobsEQ Combined Transition Data'!$B$1:$I$43,8,FALSE)</f>
        <v>Associate's degree</v>
      </c>
    </row>
    <row r="60" spans="2:11" ht="32" x14ac:dyDescent="0.2">
      <c r="B60" s="99"/>
      <c r="C60" s="36" t="s">
        <v>188</v>
      </c>
      <c r="D60" s="37">
        <f>VLOOKUP(C60,'JobsEQ Combined Transition Data'!$B$1:$I$43,2,FALSE)</f>
        <v>5522</v>
      </c>
      <c r="E60" s="38">
        <f>VLOOKUP(C60,'JobsEQ Combined Transition Data'!$B$1:$I$43,5,FALSE)</f>
        <v>29.55</v>
      </c>
      <c r="F60" s="67" t="str">
        <f>VLOOKUP(C60,'JobsEQ Combined Transition Data'!$B$1:$I$43,8,FALSE)</f>
        <v>Associate's degree</v>
      </c>
    </row>
    <row r="61" spans="2:11" ht="32" x14ac:dyDescent="0.2">
      <c r="B61" s="99"/>
      <c r="C61" s="36" t="s">
        <v>118</v>
      </c>
      <c r="D61" s="37">
        <f>VLOOKUP(C61,'JobsEQ Combined Transition Data'!$B$1:$I$43,2,FALSE)</f>
        <v>154</v>
      </c>
      <c r="E61" s="38">
        <f>VLOOKUP(C61,'JobsEQ Combined Transition Data'!$B$1:$I$43,5,FALSE)</f>
        <v>21.42</v>
      </c>
      <c r="F61" s="67" t="str">
        <f>VLOOKUP(C61,'JobsEQ Combined Transition Data'!$B$1:$I$43,8,FALSE)</f>
        <v>High school diploma or equivalent</v>
      </c>
    </row>
    <row r="62" spans="2:11" ht="32" x14ac:dyDescent="0.2">
      <c r="B62" s="100"/>
      <c r="C62" s="36" t="s">
        <v>119</v>
      </c>
      <c r="D62" s="37">
        <f>VLOOKUP(C62,'JobsEQ Combined Transition Data'!$B$1:$I$43,2,FALSE)</f>
        <v>3462</v>
      </c>
      <c r="E62" s="38">
        <f>VLOOKUP(C62,'JobsEQ Combined Transition Data'!$B$1:$I$43,5,FALSE)</f>
        <v>32.53</v>
      </c>
      <c r="F62" s="67" t="str">
        <f>VLOOKUP(C62,'JobsEQ Combined Transition Data'!$B$1:$I$43,8,FALSE)</f>
        <v>Postsecondary non-degree award</v>
      </c>
    </row>
    <row r="63" spans="2:11" x14ac:dyDescent="0.2">
      <c r="B63" s="35"/>
    </row>
    <row r="64" spans="2:11" x14ac:dyDescent="0.2">
      <c r="B64" s="35"/>
      <c r="C64" s="80" t="s">
        <v>68</v>
      </c>
      <c r="D64" s="81"/>
      <c r="E64" s="81"/>
      <c r="F64" s="81"/>
      <c r="G64" s="82"/>
    </row>
    <row r="65" spans="2:7" ht="48" x14ac:dyDescent="0.2">
      <c r="B65" s="35"/>
      <c r="C65" s="46" t="s">
        <v>186</v>
      </c>
      <c r="D65" s="83"/>
      <c r="E65" s="135" t="str">
        <f>B2</f>
        <v>Computer Numerically Controlled Tool Programmers</v>
      </c>
      <c r="F65" s="83"/>
      <c r="G65" s="86" t="s">
        <v>123</v>
      </c>
    </row>
    <row r="66" spans="2:7" ht="48" x14ac:dyDescent="0.2">
      <c r="C66" s="36" t="s">
        <v>187</v>
      </c>
      <c r="D66" s="83"/>
      <c r="E66" s="136"/>
      <c r="F66" s="83"/>
      <c r="G66" s="88"/>
    </row>
    <row r="67" spans="2:7" ht="32" x14ac:dyDescent="0.2">
      <c r="C67" s="36" t="s">
        <v>188</v>
      </c>
      <c r="D67" s="83"/>
      <c r="E67" s="136"/>
      <c r="F67" s="83"/>
      <c r="G67" s="88"/>
    </row>
    <row r="68" spans="2:7" ht="32" x14ac:dyDescent="0.2">
      <c r="C68" s="36" t="s">
        <v>118</v>
      </c>
      <c r="D68" s="83"/>
      <c r="E68" s="136"/>
      <c r="F68" s="83"/>
      <c r="G68" s="88"/>
    </row>
    <row r="69" spans="2:7" ht="16" x14ac:dyDescent="0.2">
      <c r="C69" s="36" t="s">
        <v>119</v>
      </c>
      <c r="D69" s="45"/>
      <c r="E69" s="137"/>
      <c r="F69" s="83"/>
      <c r="G69" s="88"/>
    </row>
    <row r="70" spans="2:7" ht="16" x14ac:dyDescent="0.2">
      <c r="C70" s="44"/>
    </row>
  </sheetData>
  <mergeCells count="17">
    <mergeCell ref="D65:D68"/>
    <mergeCell ref="E65:E69"/>
    <mergeCell ref="F65:F69"/>
    <mergeCell ref="G65:G69"/>
    <mergeCell ref="B32:B38"/>
    <mergeCell ref="C32:G38"/>
    <mergeCell ref="B39:B55"/>
    <mergeCell ref="B56:B57"/>
    <mergeCell ref="B58:B62"/>
    <mergeCell ref="C64:G64"/>
    <mergeCell ref="B22:B31"/>
    <mergeCell ref="C22:G31"/>
    <mergeCell ref="B4:B10"/>
    <mergeCell ref="C4:P10"/>
    <mergeCell ref="B11:B15"/>
    <mergeCell ref="B19:B21"/>
    <mergeCell ref="C19:K2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6A3A8-87A1-8E4E-A6EF-C968C6E5C66A}">
  <dimension ref="A1:S67"/>
  <sheetViews>
    <sheetView topLeftCell="A37" zoomScaleNormal="100" workbookViewId="0">
      <selection activeCell="D54" sqref="D54"/>
    </sheetView>
  </sheetViews>
  <sheetFormatPr baseColWidth="10" defaultColWidth="8.83203125" defaultRowHeight="15" x14ac:dyDescent="0.2"/>
  <cols>
    <col min="1" max="1" width="3.33203125" customWidth="1"/>
    <col min="2" max="2" width="49.1640625" customWidth="1"/>
    <col min="3" max="3" width="24.33203125" customWidth="1"/>
    <col min="4" max="5" width="19.33203125" customWidth="1"/>
    <col min="6" max="6" width="17" customWidth="1"/>
    <col min="7" max="7" width="16.5" customWidth="1"/>
    <col min="8" max="8" width="13.6640625" customWidth="1"/>
    <col min="9" max="9" width="13.33203125" customWidth="1"/>
    <col min="10" max="10" width="17.5" customWidth="1"/>
    <col min="11" max="11" width="13" customWidth="1"/>
  </cols>
  <sheetData>
    <row r="1" spans="2:19" x14ac:dyDescent="0.2">
      <c r="B1" s="1" t="s">
        <v>124</v>
      </c>
    </row>
    <row r="2" spans="2:19" x14ac:dyDescent="0.2">
      <c r="B2" s="1" t="s">
        <v>126</v>
      </c>
    </row>
    <row r="3" spans="2:19" x14ac:dyDescent="0.2">
      <c r="B3" s="1" t="s">
        <v>59</v>
      </c>
      <c r="D3" s="2"/>
    </row>
    <row r="4" spans="2:19" ht="15" customHeight="1" x14ac:dyDescent="0.2">
      <c r="B4" s="132" t="s">
        <v>5</v>
      </c>
      <c r="C4" s="89" t="s">
        <v>125</v>
      </c>
      <c r="D4" s="90"/>
      <c r="E4" s="90"/>
      <c r="F4" s="90"/>
      <c r="G4" s="90"/>
      <c r="H4" s="90"/>
      <c r="I4" s="90"/>
      <c r="J4" s="90"/>
      <c r="K4" s="90"/>
      <c r="L4" s="90"/>
      <c r="M4" s="90"/>
      <c r="N4" s="90"/>
      <c r="O4" s="90"/>
      <c r="P4" s="91"/>
      <c r="Q4" s="3"/>
      <c r="R4" s="4"/>
      <c r="S4" s="4"/>
    </row>
    <row r="5" spans="2:19" x14ac:dyDescent="0.2">
      <c r="B5" s="133"/>
      <c r="C5" s="92"/>
      <c r="D5" s="93"/>
      <c r="E5" s="93"/>
      <c r="F5" s="93"/>
      <c r="G5" s="93"/>
      <c r="H5" s="93"/>
      <c r="I5" s="93"/>
      <c r="J5" s="93"/>
      <c r="K5" s="93"/>
      <c r="L5" s="93"/>
      <c r="M5" s="93"/>
      <c r="N5" s="93"/>
      <c r="O5" s="93"/>
      <c r="P5" s="94"/>
      <c r="Q5" s="3"/>
      <c r="R5" s="4"/>
      <c r="S5" s="4"/>
    </row>
    <row r="6" spans="2:19" x14ac:dyDescent="0.2">
      <c r="B6" s="133"/>
      <c r="C6" s="92"/>
      <c r="D6" s="93"/>
      <c r="E6" s="93"/>
      <c r="F6" s="93"/>
      <c r="G6" s="93"/>
      <c r="H6" s="93"/>
      <c r="I6" s="93"/>
      <c r="J6" s="93"/>
      <c r="K6" s="93"/>
      <c r="L6" s="93"/>
      <c r="M6" s="93"/>
      <c r="N6" s="93"/>
      <c r="O6" s="93"/>
      <c r="P6" s="94"/>
      <c r="Q6" s="3"/>
      <c r="R6" s="4"/>
      <c r="S6" s="4"/>
    </row>
    <row r="7" spans="2:19" x14ac:dyDescent="0.2">
      <c r="B7" s="133"/>
      <c r="C7" s="92"/>
      <c r="D7" s="93"/>
      <c r="E7" s="93"/>
      <c r="F7" s="93"/>
      <c r="G7" s="93"/>
      <c r="H7" s="93"/>
      <c r="I7" s="93"/>
      <c r="J7" s="93"/>
      <c r="K7" s="93"/>
      <c r="L7" s="93"/>
      <c r="M7" s="93"/>
      <c r="N7" s="93"/>
      <c r="O7" s="93"/>
      <c r="P7" s="94"/>
      <c r="Q7" s="3"/>
      <c r="R7" s="4"/>
      <c r="S7" s="4"/>
    </row>
    <row r="8" spans="2:19" x14ac:dyDescent="0.2">
      <c r="B8" s="134"/>
      <c r="C8" s="95"/>
      <c r="D8" s="96"/>
      <c r="E8" s="96"/>
      <c r="F8" s="96"/>
      <c r="G8" s="96"/>
      <c r="H8" s="96"/>
      <c r="I8" s="96"/>
      <c r="J8" s="96"/>
      <c r="K8" s="96"/>
      <c r="L8" s="96"/>
      <c r="M8" s="96"/>
      <c r="N8" s="96"/>
      <c r="O8" s="96"/>
      <c r="P8" s="97"/>
      <c r="Q8" s="3"/>
      <c r="R8" s="4"/>
      <c r="S8" s="4"/>
    </row>
    <row r="9" spans="2:19" x14ac:dyDescent="0.2">
      <c r="B9" s="129" t="s">
        <v>76</v>
      </c>
      <c r="C9" s="5"/>
      <c r="D9" s="6" t="s">
        <v>6</v>
      </c>
      <c r="E9" s="6" t="s">
        <v>7</v>
      </c>
      <c r="F9" s="6" t="s">
        <v>8</v>
      </c>
      <c r="G9" s="6" t="s">
        <v>9</v>
      </c>
    </row>
    <row r="10" spans="2:19" ht="33" customHeight="1" x14ac:dyDescent="0.2">
      <c r="B10" s="130"/>
      <c r="C10" s="7" t="s">
        <v>60</v>
      </c>
      <c r="D10" s="8">
        <v>34000</v>
      </c>
      <c r="E10" s="8">
        <v>53600</v>
      </c>
      <c r="F10" s="8">
        <v>70000</v>
      </c>
      <c r="G10" s="8">
        <v>88000</v>
      </c>
    </row>
    <row r="11" spans="2:19" ht="33" customHeight="1" x14ac:dyDescent="0.2">
      <c r="B11" s="130"/>
      <c r="C11" s="7" t="s">
        <v>61</v>
      </c>
      <c r="D11" s="9">
        <v>16.329999999999998</v>
      </c>
      <c r="E11" s="9">
        <v>25.76</v>
      </c>
      <c r="F11" s="9">
        <v>33.67</v>
      </c>
      <c r="G11" s="9">
        <v>42.34</v>
      </c>
      <c r="J11" s="50"/>
      <c r="K11" s="50"/>
      <c r="L11" s="50"/>
      <c r="M11" s="51"/>
      <c r="N11" s="51"/>
      <c r="O11" s="50"/>
    </row>
    <row r="12" spans="2:19" ht="33" customHeight="1" x14ac:dyDescent="0.2">
      <c r="B12" s="130"/>
      <c r="C12" s="29" t="str">
        <f>B2&amp; " (Annual)"</f>
        <v>Wind Turbine Service Technicians (Annual)</v>
      </c>
      <c r="D12" s="27">
        <v>53200</v>
      </c>
      <c r="E12" s="27">
        <v>64900</v>
      </c>
      <c r="F12" s="27">
        <v>68300</v>
      </c>
      <c r="G12" s="27">
        <v>75800</v>
      </c>
      <c r="J12" s="52"/>
      <c r="K12" s="52"/>
      <c r="L12" s="52"/>
      <c r="M12" s="52"/>
      <c r="N12" s="52"/>
      <c r="O12" s="52"/>
    </row>
    <row r="13" spans="2:19" ht="33" customHeight="1" x14ac:dyDescent="0.2">
      <c r="B13" s="131"/>
      <c r="C13" s="29" t="str">
        <f>B2&amp; " (Hourly)"</f>
        <v>Wind Turbine Service Technicians (Hourly)</v>
      </c>
      <c r="D13" s="28">
        <v>25.58</v>
      </c>
      <c r="E13" s="28">
        <v>31.2</v>
      </c>
      <c r="F13" s="28">
        <v>32.82</v>
      </c>
      <c r="G13" s="28">
        <v>36.450000000000003</v>
      </c>
      <c r="K13" s="52"/>
      <c r="L13" s="52"/>
      <c r="M13" s="52"/>
      <c r="N13" s="52"/>
    </row>
    <row r="14" spans="2:19" ht="32" x14ac:dyDescent="0.2">
      <c r="B14" s="10" t="s">
        <v>72</v>
      </c>
      <c r="C14" s="30" t="s">
        <v>101</v>
      </c>
      <c r="D14" s="12"/>
      <c r="E14" s="12"/>
      <c r="F14" s="12"/>
      <c r="G14" s="12"/>
      <c r="H14" s="12"/>
      <c r="I14" s="12"/>
      <c r="J14" s="55"/>
    </row>
    <row r="15" spans="2:19" ht="28" x14ac:dyDescent="0.2">
      <c r="B15" s="13" t="s">
        <v>73</v>
      </c>
      <c r="C15" s="30" t="s">
        <v>102</v>
      </c>
    </row>
    <row r="16" spans="2:19" ht="28" x14ac:dyDescent="0.2">
      <c r="B16" s="13" t="s">
        <v>74</v>
      </c>
      <c r="C16" s="11" t="s">
        <v>11</v>
      </c>
    </row>
    <row r="17" spans="1:19" ht="15" customHeight="1" x14ac:dyDescent="0.2">
      <c r="B17" s="103" t="s">
        <v>30</v>
      </c>
      <c r="C17" s="106" t="s">
        <v>127</v>
      </c>
      <c r="D17" s="107"/>
      <c r="E17" s="107"/>
      <c r="F17" s="107"/>
      <c r="G17" s="107"/>
      <c r="H17" s="107"/>
      <c r="I17" s="107"/>
      <c r="J17" s="107"/>
      <c r="K17" s="108"/>
      <c r="L17" s="4"/>
      <c r="M17" s="4"/>
      <c r="N17" s="4"/>
      <c r="O17" s="4"/>
      <c r="P17" s="4"/>
      <c r="Q17" s="4"/>
      <c r="R17" s="4"/>
      <c r="S17" s="4"/>
    </row>
    <row r="18" spans="1:19" ht="24" customHeight="1" x14ac:dyDescent="0.2">
      <c r="B18" s="104"/>
      <c r="C18" s="109"/>
      <c r="D18" s="110"/>
      <c r="E18" s="110"/>
      <c r="F18" s="110"/>
      <c r="G18" s="110"/>
      <c r="H18" s="110"/>
      <c r="I18" s="110"/>
      <c r="J18" s="110"/>
      <c r="K18" s="111"/>
      <c r="L18" s="4"/>
      <c r="M18" s="4"/>
      <c r="N18" s="4"/>
      <c r="O18" s="4"/>
      <c r="P18" s="4"/>
      <c r="Q18" s="4"/>
      <c r="R18" s="4"/>
      <c r="S18" s="4"/>
    </row>
    <row r="19" spans="1:19" x14ac:dyDescent="0.2">
      <c r="B19" s="105"/>
      <c r="C19" s="112"/>
      <c r="D19" s="113"/>
      <c r="E19" s="113"/>
      <c r="F19" s="113"/>
      <c r="G19" s="113"/>
      <c r="H19" s="113"/>
      <c r="I19" s="113"/>
      <c r="J19" s="113"/>
      <c r="K19" s="114"/>
      <c r="L19" s="14"/>
      <c r="M19" s="14"/>
      <c r="N19" s="14"/>
      <c r="O19" s="14"/>
      <c r="P19" s="14"/>
      <c r="Q19" s="4"/>
      <c r="R19" s="4"/>
      <c r="S19" s="4"/>
    </row>
    <row r="20" spans="1:19" x14ac:dyDescent="0.2">
      <c r="B20" s="115" t="s">
        <v>12</v>
      </c>
      <c r="C20" s="118" t="str">
        <f>"The most frequently required technical skills for " &amp; B2 &amp; " include the following:"</f>
        <v>The most frequently required technical skills for Wind Turbine Service Technicians include the following:</v>
      </c>
      <c r="D20" s="119"/>
      <c r="E20" s="119"/>
      <c r="F20" s="119"/>
      <c r="G20" s="119"/>
      <c r="H20" s="15" t="s">
        <v>33</v>
      </c>
      <c r="I20" s="15"/>
      <c r="J20" s="15"/>
      <c r="K20" s="16"/>
    </row>
    <row r="21" spans="1:19" x14ac:dyDescent="0.2">
      <c r="B21" s="116"/>
      <c r="C21" s="120"/>
      <c r="D21" s="121"/>
      <c r="E21" s="121"/>
      <c r="F21" s="121"/>
      <c r="G21" s="121"/>
      <c r="H21" t="s">
        <v>178</v>
      </c>
      <c r="K21" s="17"/>
    </row>
    <row r="22" spans="1:19" x14ac:dyDescent="0.2">
      <c r="B22" s="116"/>
      <c r="C22" s="120"/>
      <c r="D22" s="121"/>
      <c r="E22" s="121"/>
      <c r="F22" s="121"/>
      <c r="G22" s="121"/>
      <c r="H22" t="s">
        <v>32</v>
      </c>
      <c r="K22" s="17"/>
    </row>
    <row r="23" spans="1:19" x14ac:dyDescent="0.2">
      <c r="B23" s="116"/>
      <c r="C23" s="120"/>
      <c r="D23" s="121"/>
      <c r="E23" s="121"/>
      <c r="F23" s="121"/>
      <c r="G23" s="121"/>
      <c r="H23" t="s">
        <v>153</v>
      </c>
      <c r="K23" s="17"/>
    </row>
    <row r="24" spans="1:19" x14ac:dyDescent="0.2">
      <c r="B24" s="116"/>
      <c r="C24" s="120"/>
      <c r="D24" s="121"/>
      <c r="E24" s="121"/>
      <c r="F24" s="121"/>
      <c r="G24" s="121"/>
      <c r="H24" t="s">
        <v>179</v>
      </c>
      <c r="K24" s="17"/>
    </row>
    <row r="25" spans="1:19" x14ac:dyDescent="0.2">
      <c r="B25" s="116"/>
      <c r="C25" s="120"/>
      <c r="D25" s="121"/>
      <c r="E25" s="121"/>
      <c r="F25" s="121"/>
      <c r="G25" s="121"/>
      <c r="H25" t="s">
        <v>180</v>
      </c>
      <c r="K25" s="17"/>
    </row>
    <row r="26" spans="1:19" x14ac:dyDescent="0.2">
      <c r="B26" s="116"/>
      <c r="C26" s="120"/>
      <c r="D26" s="121"/>
      <c r="E26" s="121"/>
      <c r="F26" s="121"/>
      <c r="G26" s="121"/>
      <c r="H26" t="s">
        <v>176</v>
      </c>
      <c r="K26" s="17"/>
    </row>
    <row r="27" spans="1:19" x14ac:dyDescent="0.2">
      <c r="B27" s="116"/>
      <c r="C27" s="120"/>
      <c r="D27" s="121"/>
      <c r="E27" s="121"/>
      <c r="F27" s="121"/>
      <c r="G27" s="121"/>
      <c r="H27" t="s">
        <v>181</v>
      </c>
      <c r="K27" s="17"/>
    </row>
    <row r="28" spans="1:19" x14ac:dyDescent="0.2">
      <c r="B28" s="116"/>
      <c r="C28" s="120"/>
      <c r="D28" s="121"/>
      <c r="E28" s="121"/>
      <c r="F28" s="121"/>
      <c r="G28" s="121"/>
      <c r="H28" t="s">
        <v>182</v>
      </c>
      <c r="K28" s="17"/>
    </row>
    <row r="29" spans="1:19" x14ac:dyDescent="0.2">
      <c r="B29" s="117"/>
      <c r="C29" s="122"/>
      <c r="D29" s="123"/>
      <c r="E29" s="123"/>
      <c r="F29" s="123"/>
      <c r="G29" s="123"/>
      <c r="H29" s="18" t="s">
        <v>154</v>
      </c>
      <c r="I29" s="18"/>
      <c r="J29" s="18"/>
      <c r="K29" s="19"/>
    </row>
    <row r="30" spans="1:19" ht="15.75" customHeight="1" x14ac:dyDescent="0.2">
      <c r="A30" s="20" t="s">
        <v>13</v>
      </c>
      <c r="B30" s="115" t="s">
        <v>14</v>
      </c>
      <c r="C30" s="118" t="str">
        <f>"There were 47 active job postings in New England for " &amp; B2 &amp; " between March 2022 and March 2023.
The current in-demand certifications from employers include:"</f>
        <v>There were 47 active job postings in New England for Wind Turbine Service Technicians between March 2022 and March 2023.
The current in-demand certifications from employers include:</v>
      </c>
      <c r="D30" s="119"/>
      <c r="E30" s="119"/>
      <c r="F30" s="119"/>
      <c r="G30" s="119"/>
      <c r="H30" s="15"/>
      <c r="I30" s="40"/>
      <c r="J30" s="40"/>
      <c r="K30" s="41"/>
      <c r="L30" s="23"/>
      <c r="M30" s="21"/>
      <c r="N30" s="21"/>
      <c r="O30" s="21"/>
      <c r="P30" s="21"/>
    </row>
    <row r="31" spans="1:19" x14ac:dyDescent="0.2">
      <c r="A31" s="20"/>
      <c r="B31" s="124"/>
      <c r="C31" s="120"/>
      <c r="D31" s="121"/>
      <c r="E31" s="121"/>
      <c r="F31" s="121"/>
      <c r="G31" s="121"/>
      <c r="I31" s="21"/>
      <c r="J31" s="21"/>
      <c r="K31" s="22"/>
      <c r="L31" s="23"/>
      <c r="M31" s="21"/>
      <c r="N31" s="21"/>
      <c r="O31" s="21"/>
      <c r="P31" s="21"/>
    </row>
    <row r="32" spans="1:19" x14ac:dyDescent="0.2">
      <c r="A32" s="20"/>
      <c r="B32" s="124"/>
      <c r="C32" s="120"/>
      <c r="D32" s="121"/>
      <c r="E32" s="121"/>
      <c r="F32" s="121"/>
      <c r="G32" s="121"/>
      <c r="H32" s="31" t="s">
        <v>15</v>
      </c>
      <c r="I32" s="21"/>
      <c r="J32" s="21"/>
      <c r="K32" s="22"/>
      <c r="L32" s="23"/>
      <c r="M32" s="21"/>
      <c r="N32" s="21"/>
      <c r="O32" s="21"/>
      <c r="P32" s="21"/>
    </row>
    <row r="33" spans="1:16" x14ac:dyDescent="0.2">
      <c r="A33" s="20"/>
      <c r="B33" s="124"/>
      <c r="C33" s="120"/>
      <c r="D33" s="121"/>
      <c r="E33" s="121"/>
      <c r="F33" s="121"/>
      <c r="G33" s="121"/>
      <c r="H33" s="31" t="s">
        <v>20</v>
      </c>
      <c r="I33" s="21"/>
      <c r="J33" s="21"/>
      <c r="K33" s="22"/>
      <c r="L33" s="23"/>
      <c r="M33" s="21"/>
      <c r="N33" s="21"/>
      <c r="O33" s="21"/>
      <c r="P33" s="21"/>
    </row>
    <row r="34" spans="1:16" x14ac:dyDescent="0.2">
      <c r="A34" s="20"/>
      <c r="B34" s="124"/>
      <c r="C34" s="120"/>
      <c r="D34" s="121"/>
      <c r="E34" s="121"/>
      <c r="F34" s="121"/>
      <c r="G34" s="121"/>
      <c r="H34" s="31" t="s">
        <v>177</v>
      </c>
      <c r="I34" s="21"/>
      <c r="J34" s="21"/>
      <c r="K34" s="22"/>
      <c r="L34" s="23"/>
      <c r="M34" s="21"/>
      <c r="N34" s="21"/>
      <c r="O34" s="21"/>
      <c r="P34" s="21"/>
    </row>
    <row r="35" spans="1:16" x14ac:dyDescent="0.2">
      <c r="A35" s="20"/>
      <c r="B35" s="124"/>
      <c r="C35" s="120"/>
      <c r="D35" s="121"/>
      <c r="E35" s="121"/>
      <c r="F35" s="121"/>
      <c r="G35" s="121"/>
      <c r="I35" s="21"/>
      <c r="J35" s="21"/>
      <c r="K35" s="22"/>
      <c r="L35" s="23"/>
      <c r="M35" s="21"/>
      <c r="N35" s="21"/>
      <c r="O35" s="21"/>
      <c r="P35" s="21"/>
    </row>
    <row r="36" spans="1:16" x14ac:dyDescent="0.2">
      <c r="A36" s="20"/>
      <c r="B36" s="125"/>
      <c r="C36" s="122"/>
      <c r="D36" s="123"/>
      <c r="E36" s="123"/>
      <c r="F36" s="123"/>
      <c r="G36" s="123"/>
      <c r="H36" s="18"/>
      <c r="I36" s="24"/>
      <c r="J36" s="24"/>
      <c r="K36" s="25"/>
      <c r="L36" s="23"/>
      <c r="M36" s="21"/>
      <c r="N36" s="21"/>
      <c r="O36" s="21"/>
      <c r="P36" s="21"/>
    </row>
    <row r="37" spans="1:16" ht="27" customHeight="1" x14ac:dyDescent="0.2">
      <c r="B37" s="126" t="s">
        <v>63</v>
      </c>
      <c r="C37" s="31"/>
      <c r="D37" s="31"/>
      <c r="E37" s="31"/>
      <c r="F37" s="31"/>
      <c r="G37" s="31"/>
      <c r="H37" s="31"/>
      <c r="I37" s="31"/>
      <c r="J37" s="31"/>
      <c r="K37" s="31"/>
    </row>
    <row r="38" spans="1:16" x14ac:dyDescent="0.2">
      <c r="B38" s="127"/>
      <c r="C38" s="31"/>
      <c r="D38" s="31"/>
      <c r="E38" s="31"/>
      <c r="F38" s="31"/>
      <c r="G38" s="31"/>
      <c r="I38" s="31"/>
      <c r="J38" s="31"/>
      <c r="K38" s="31"/>
    </row>
    <row r="39" spans="1:16" x14ac:dyDescent="0.2">
      <c r="B39" s="127"/>
      <c r="C39" s="31"/>
      <c r="D39" s="31"/>
      <c r="E39" s="31"/>
      <c r="F39" s="31"/>
      <c r="G39" s="31"/>
      <c r="I39" s="31"/>
      <c r="J39" s="31"/>
      <c r="K39" s="31"/>
    </row>
    <row r="40" spans="1:16" x14ac:dyDescent="0.2">
      <c r="B40" s="127"/>
      <c r="C40" s="31"/>
      <c r="D40" s="31"/>
      <c r="E40" s="31"/>
      <c r="F40" s="31"/>
      <c r="G40" s="31"/>
      <c r="H40" s="31"/>
      <c r="I40" s="31"/>
      <c r="J40" s="31"/>
      <c r="K40" s="31"/>
    </row>
    <row r="41" spans="1:16" x14ac:dyDescent="0.2">
      <c r="B41" s="127"/>
      <c r="C41" s="31"/>
      <c r="D41" s="31"/>
      <c r="E41" s="31"/>
      <c r="F41" s="31"/>
      <c r="G41" s="31"/>
      <c r="H41" s="31"/>
      <c r="I41" s="31"/>
      <c r="J41" s="31"/>
      <c r="K41" s="31"/>
    </row>
    <row r="42" spans="1:16" x14ac:dyDescent="0.2">
      <c r="B42" s="127"/>
      <c r="C42" s="31"/>
      <c r="D42" s="31"/>
      <c r="E42" s="31"/>
      <c r="F42" s="31"/>
      <c r="G42" s="31"/>
      <c r="H42" s="31"/>
      <c r="I42" s="31"/>
      <c r="J42" s="31"/>
      <c r="K42" s="31"/>
    </row>
    <row r="43" spans="1:16" x14ac:dyDescent="0.2">
      <c r="B43" s="127"/>
      <c r="C43" s="31"/>
      <c r="D43" s="31"/>
      <c r="E43" s="31"/>
      <c r="F43" s="31"/>
      <c r="G43" s="31"/>
      <c r="H43" s="31"/>
      <c r="I43" s="31"/>
      <c r="J43" s="31"/>
      <c r="K43" s="31"/>
    </row>
    <row r="44" spans="1:16" x14ac:dyDescent="0.2">
      <c r="B44" s="127"/>
      <c r="C44" s="31"/>
      <c r="D44" s="31"/>
      <c r="E44" s="31"/>
      <c r="F44" s="31"/>
      <c r="G44" s="31"/>
      <c r="H44" s="31"/>
      <c r="I44" s="31"/>
      <c r="J44" s="31"/>
      <c r="K44" s="31"/>
    </row>
    <row r="45" spans="1:16" x14ac:dyDescent="0.2">
      <c r="B45" s="127"/>
      <c r="C45" s="31"/>
      <c r="D45" s="31"/>
      <c r="E45" s="31"/>
      <c r="F45" s="31"/>
      <c r="G45" s="31"/>
      <c r="H45" s="31"/>
      <c r="I45" s="31"/>
      <c r="J45" s="31"/>
      <c r="K45" s="31"/>
    </row>
    <row r="46" spans="1:16" x14ac:dyDescent="0.2">
      <c r="B46" s="127"/>
      <c r="C46" s="31"/>
      <c r="D46" s="31"/>
      <c r="E46" s="31"/>
      <c r="F46" s="31"/>
      <c r="G46" s="31"/>
      <c r="H46" s="31"/>
      <c r="I46" s="31"/>
      <c r="J46" s="31"/>
      <c r="K46" s="31"/>
    </row>
    <row r="47" spans="1:16" x14ac:dyDescent="0.2">
      <c r="B47" s="127"/>
      <c r="C47" s="31"/>
      <c r="D47" s="31"/>
      <c r="E47" s="31"/>
      <c r="F47" s="31"/>
      <c r="G47" s="31"/>
      <c r="H47" s="31"/>
      <c r="I47" s="31"/>
      <c r="J47" s="31"/>
      <c r="K47" s="31"/>
    </row>
    <row r="48" spans="1:16" x14ac:dyDescent="0.2">
      <c r="B48" s="127"/>
      <c r="C48" s="31"/>
      <c r="D48" s="31"/>
      <c r="E48" s="31"/>
      <c r="F48" s="31"/>
      <c r="G48" s="31"/>
      <c r="H48" s="31"/>
      <c r="I48" s="31"/>
      <c r="J48" s="31"/>
      <c r="K48" s="31"/>
    </row>
    <row r="49" spans="2:11" x14ac:dyDescent="0.2">
      <c r="B49" s="127"/>
      <c r="C49" s="31"/>
      <c r="D49" s="31"/>
      <c r="E49" s="31"/>
      <c r="F49" s="31"/>
      <c r="G49" s="31"/>
      <c r="H49" s="31"/>
      <c r="I49" s="31"/>
      <c r="J49" s="31"/>
      <c r="K49" s="31"/>
    </row>
    <row r="50" spans="2:11" x14ac:dyDescent="0.2">
      <c r="B50" s="127"/>
      <c r="C50" s="31"/>
      <c r="D50" s="31"/>
      <c r="E50" s="31"/>
      <c r="F50" s="31"/>
      <c r="G50" s="31"/>
      <c r="H50" s="31"/>
      <c r="I50" s="31"/>
      <c r="J50" s="31"/>
      <c r="K50" s="31"/>
    </row>
    <row r="51" spans="2:11" x14ac:dyDescent="0.2">
      <c r="B51" s="127"/>
      <c r="C51" s="31"/>
      <c r="D51" s="31"/>
      <c r="E51" s="31"/>
      <c r="F51" s="31"/>
      <c r="G51" s="31"/>
      <c r="H51" s="31"/>
      <c r="I51" s="31"/>
      <c r="J51" s="31"/>
      <c r="K51" s="31"/>
    </row>
    <row r="52" spans="2:11" x14ac:dyDescent="0.2">
      <c r="B52" s="127"/>
      <c r="C52" s="31"/>
      <c r="D52" s="31"/>
      <c r="E52" s="31"/>
      <c r="F52" s="31"/>
      <c r="G52" s="31"/>
      <c r="H52" s="31"/>
      <c r="I52" s="31"/>
      <c r="J52" s="31"/>
      <c r="K52" s="31"/>
    </row>
    <row r="53" spans="2:11" x14ac:dyDescent="0.2">
      <c r="B53" s="128"/>
      <c r="C53" s="31"/>
      <c r="D53" s="31"/>
      <c r="E53" s="31"/>
      <c r="F53" s="31"/>
      <c r="G53" s="31"/>
      <c r="H53" s="31"/>
      <c r="I53" s="31"/>
      <c r="J53" s="31"/>
      <c r="K53" s="31"/>
    </row>
    <row r="54" spans="2:11" ht="32" x14ac:dyDescent="0.2">
      <c r="B54" s="101" t="s">
        <v>64</v>
      </c>
      <c r="C54" s="42" t="s">
        <v>0</v>
      </c>
      <c r="D54" s="43" t="s">
        <v>257</v>
      </c>
      <c r="E54" s="43" t="s">
        <v>67</v>
      </c>
      <c r="F54" s="43" t="s">
        <v>66</v>
      </c>
      <c r="G54" s="32"/>
      <c r="H54" s="32"/>
      <c r="I54" s="32"/>
    </row>
    <row r="55" spans="2:11" ht="32" x14ac:dyDescent="0.2">
      <c r="B55" s="102"/>
      <c r="C55" s="48" t="str">
        <f>B2</f>
        <v>Wind Turbine Service Technicians</v>
      </c>
      <c r="D55" s="64">
        <f>VLOOKUP(C55,'JobsEQ Combined Transition Data'!$B$1:$I$44,2,FALSE)</f>
        <v>406</v>
      </c>
      <c r="E55" s="65">
        <f>VLOOKUP(C55,'JobsEQ Combined Transition Data'!$B$1:$I$44,5,FALSE)</f>
        <v>31.2</v>
      </c>
      <c r="F55" s="66" t="str">
        <f>VLOOKUP(C55,'JobsEQ Combined Transition Data'!$B$1:$I$44,8,FALSE)</f>
        <v>Postsecondary non-degree award</v>
      </c>
      <c r="G55" s="33"/>
      <c r="H55" s="34"/>
      <c r="I55" s="34"/>
    </row>
    <row r="56" spans="2:11" ht="15" customHeight="1" x14ac:dyDescent="0.2">
      <c r="B56" s="98" t="s">
        <v>65</v>
      </c>
      <c r="C56" s="46" t="s">
        <v>86</v>
      </c>
      <c r="D56" s="37">
        <f>VLOOKUP(C56,'JobsEQ Combined Transition Data'!$B$1:$I$43,2,FALSE)</f>
        <v>26656</v>
      </c>
      <c r="E56" s="38">
        <f>VLOOKUP(C56,'JobsEQ Combined Transition Data'!$B$1:$I$43,5,FALSE)</f>
        <v>35.130000000000003</v>
      </c>
      <c r="F56" s="67" t="str">
        <f>VLOOKUP(C56,'JobsEQ Combined Transition Data'!$B$1:$I$43,8,FALSE)</f>
        <v>High school diploma or equivalent</v>
      </c>
    </row>
    <row r="57" spans="2:11" ht="32" x14ac:dyDescent="0.2">
      <c r="B57" s="99"/>
      <c r="C57" s="36" t="s">
        <v>129</v>
      </c>
      <c r="D57" s="37">
        <f>VLOOKUP(C57,'JobsEQ Combined Transition Data'!$B$1:$I$43,2,FALSE)</f>
        <v>13534</v>
      </c>
      <c r="E57" s="38">
        <f>VLOOKUP(C57,'JobsEQ Combined Transition Data'!$B$1:$I$43,5,FALSE)</f>
        <v>30.82</v>
      </c>
      <c r="F57" s="67" t="str">
        <f>VLOOKUP(C57,'JobsEQ Combined Transition Data'!$B$1:$I$43,8,FALSE)</f>
        <v>High school diploma or equivalent</v>
      </c>
    </row>
    <row r="58" spans="2:11" ht="32" x14ac:dyDescent="0.2">
      <c r="B58" s="99"/>
      <c r="C58" s="36" t="s">
        <v>130</v>
      </c>
      <c r="D58" s="37">
        <f>VLOOKUP(C58,'JobsEQ Combined Transition Data'!$B$1:$I$43,2,FALSE)</f>
        <v>1117</v>
      </c>
      <c r="E58" s="38">
        <f>VLOOKUP(C58,'JobsEQ Combined Transition Data'!$B$1:$I$43,5,FALSE)</f>
        <v>32.04</v>
      </c>
      <c r="F58" s="67" t="str">
        <f>VLOOKUP(C58,'JobsEQ Combined Transition Data'!$B$1:$I$43,8,FALSE)</f>
        <v>High school diploma or equivalent</v>
      </c>
    </row>
    <row r="59" spans="2:11" ht="32" x14ac:dyDescent="0.2">
      <c r="B59" s="99"/>
      <c r="C59" s="36" t="s">
        <v>131</v>
      </c>
      <c r="D59" s="37">
        <f>VLOOKUP(C59,'JobsEQ Combined Transition Data'!$B$1:$I$43,2,FALSE)</f>
        <v>4829</v>
      </c>
      <c r="E59" s="38">
        <f>VLOOKUP(C59,'JobsEQ Combined Transition Data'!$B$1:$I$43,5,FALSE)</f>
        <v>48.24</v>
      </c>
      <c r="F59" s="67" t="str">
        <f>VLOOKUP(C59,'JobsEQ Combined Transition Data'!$B$1:$I$43,8,FALSE)</f>
        <v>High school diploma or equivalent</v>
      </c>
    </row>
    <row r="60" spans="2:11" ht="32" x14ac:dyDescent="0.2">
      <c r="B60" s="100"/>
      <c r="C60" s="36" t="s">
        <v>132</v>
      </c>
      <c r="D60" s="37">
        <f>VLOOKUP(C60,'JobsEQ Combined Transition Data'!$B$1:$I$43,2,FALSE)</f>
        <v>271</v>
      </c>
      <c r="E60" s="38">
        <f>VLOOKUP(C60,'JobsEQ Combined Transition Data'!$B$1:$I$43,5,FALSE)</f>
        <v>44.42</v>
      </c>
      <c r="F60" s="67" t="str">
        <f>VLOOKUP(C60,'JobsEQ Combined Transition Data'!$B$1:$I$43,8,FALSE)</f>
        <v>High school diploma or equivalent</v>
      </c>
    </row>
    <row r="61" spans="2:11" x14ac:dyDescent="0.2">
      <c r="B61" s="35"/>
    </row>
    <row r="62" spans="2:11" x14ac:dyDescent="0.2">
      <c r="B62" s="35"/>
      <c r="C62" s="80" t="s">
        <v>68</v>
      </c>
      <c r="D62" s="81"/>
      <c r="E62" s="81"/>
      <c r="F62" s="81"/>
      <c r="G62" s="82"/>
    </row>
    <row r="63" spans="2:11" ht="32" x14ac:dyDescent="0.2">
      <c r="B63" s="35"/>
      <c r="C63" s="46" t="s">
        <v>86</v>
      </c>
      <c r="D63" s="83"/>
      <c r="E63" s="135" t="str">
        <f>B2</f>
        <v>Wind Turbine Service Technicians</v>
      </c>
      <c r="F63" s="83"/>
      <c r="G63" s="86" t="s">
        <v>236</v>
      </c>
    </row>
    <row r="64" spans="2:11" ht="32" x14ac:dyDescent="0.2">
      <c r="C64" s="36" t="s">
        <v>129</v>
      </c>
      <c r="D64" s="83"/>
      <c r="E64" s="136"/>
      <c r="F64" s="83"/>
      <c r="G64" s="88"/>
    </row>
    <row r="65" spans="3:7" ht="16" x14ac:dyDescent="0.2">
      <c r="C65" s="36" t="s">
        <v>130</v>
      </c>
      <c r="D65" s="83"/>
      <c r="E65" s="136"/>
      <c r="F65" s="83"/>
      <c r="G65" s="88"/>
    </row>
    <row r="66" spans="3:7" ht="32" x14ac:dyDescent="0.2">
      <c r="C66" s="36" t="s">
        <v>131</v>
      </c>
      <c r="D66" s="83"/>
      <c r="E66" s="136"/>
      <c r="F66" s="83"/>
      <c r="G66" s="88"/>
    </row>
    <row r="67" spans="3:7" ht="32" x14ac:dyDescent="0.2">
      <c r="C67" s="36" t="s">
        <v>132</v>
      </c>
      <c r="D67" s="45"/>
      <c r="E67" s="137"/>
      <c r="F67" s="83"/>
      <c r="G67" s="88"/>
    </row>
  </sheetData>
  <mergeCells count="17">
    <mergeCell ref="D63:D66"/>
    <mergeCell ref="E63:E67"/>
    <mergeCell ref="F63:F67"/>
    <mergeCell ref="G63:G67"/>
    <mergeCell ref="B30:B36"/>
    <mergeCell ref="C30:G36"/>
    <mergeCell ref="B37:B53"/>
    <mergeCell ref="B54:B55"/>
    <mergeCell ref="B56:B60"/>
    <mergeCell ref="C62:G62"/>
    <mergeCell ref="B20:B29"/>
    <mergeCell ref="C20:G29"/>
    <mergeCell ref="B4:B8"/>
    <mergeCell ref="C4:P8"/>
    <mergeCell ref="B9:B13"/>
    <mergeCell ref="B17:B19"/>
    <mergeCell ref="C17:K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Electricians</vt:lpstr>
      <vt:lpstr>Insulation Workers, FCW</vt:lpstr>
      <vt:lpstr>Helpers--I,M,R</vt:lpstr>
      <vt:lpstr>HVAC Techs</vt:lpstr>
      <vt:lpstr>Drafters, All Other</vt:lpstr>
      <vt:lpstr>Machinists</vt:lpstr>
      <vt:lpstr>CNC Tool Programmers</vt:lpstr>
      <vt:lpstr>Wind Techs</vt:lpstr>
      <vt:lpstr>JobsEQ Combined Transition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Nelson</dc:creator>
  <cp:lastModifiedBy>Microsoft Office User</cp:lastModifiedBy>
  <dcterms:created xsi:type="dcterms:W3CDTF">2023-03-29T16:54:09Z</dcterms:created>
  <dcterms:modified xsi:type="dcterms:W3CDTF">2023-07-14T13:54:48Z</dcterms:modified>
</cp:coreProperties>
</file>